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/>
  </bookViews>
  <sheets>
    <sheet name="Прайс посты охраны" sheetId="4" r:id="rId1"/>
    <sheet name="Прайс бани" sheetId="3" r:id="rId2"/>
    <sheet name="Прайс дачный" sheetId="2" r:id="rId3"/>
    <sheet name="Прайс бытовки" sheetId="1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62" i="4" l="1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E9" i="4"/>
  <c r="F9" i="4" s="1"/>
  <c r="D9" i="4"/>
  <c r="C9" i="4"/>
  <c r="E8" i="4"/>
  <c r="F8" i="4" s="1"/>
  <c r="D8" i="4"/>
  <c r="C8" i="4"/>
  <c r="E7" i="4"/>
  <c r="F7" i="4" s="1"/>
  <c r="D7" i="4"/>
  <c r="C7" i="4"/>
  <c r="E5" i="4"/>
  <c r="H55" i="3"/>
  <c r="G55" i="3"/>
  <c r="F55" i="3"/>
  <c r="E55" i="3"/>
  <c r="H54" i="3"/>
  <c r="G54" i="3"/>
  <c r="F54" i="3"/>
  <c r="E54" i="3"/>
  <c r="H53" i="3"/>
  <c r="G53" i="3"/>
  <c r="F53" i="3"/>
  <c r="E53" i="3"/>
  <c r="H52" i="3"/>
  <c r="E52" i="3"/>
  <c r="E51" i="3"/>
  <c r="E50" i="3"/>
  <c r="E49" i="3"/>
  <c r="E48" i="3"/>
  <c r="E47" i="3"/>
  <c r="E46" i="3"/>
  <c r="E45" i="3"/>
  <c r="E44" i="3"/>
  <c r="E43" i="3"/>
  <c r="H42" i="3"/>
  <c r="G42" i="3"/>
  <c r="F42" i="3"/>
  <c r="E42" i="3"/>
  <c r="H41" i="3"/>
  <c r="E41" i="3"/>
  <c r="E40" i="3"/>
  <c r="E39" i="3"/>
  <c r="H38" i="3"/>
  <c r="G38" i="3"/>
  <c r="F38" i="3"/>
  <c r="E38" i="3"/>
  <c r="H37" i="3"/>
  <c r="G37" i="3"/>
  <c r="F37" i="3"/>
  <c r="E37" i="3"/>
  <c r="H36" i="3"/>
  <c r="G36" i="3"/>
  <c r="F36" i="3"/>
  <c r="E36" i="3"/>
  <c r="H35" i="3"/>
  <c r="G35" i="3"/>
  <c r="F35" i="3"/>
  <c r="E35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F5" i="3"/>
  <c r="H73" i="2"/>
  <c r="G73" i="2"/>
  <c r="F73" i="2"/>
  <c r="E73" i="2"/>
  <c r="H72" i="2"/>
  <c r="G72" i="2"/>
  <c r="F72" i="2"/>
  <c r="E72" i="2"/>
  <c r="H71" i="2"/>
  <c r="G71" i="2"/>
  <c r="F71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H53" i="2"/>
  <c r="G53" i="2"/>
  <c r="F53" i="2"/>
  <c r="E53" i="2"/>
  <c r="H52" i="2"/>
  <c r="G52" i="2"/>
  <c r="F52" i="2"/>
  <c r="E52" i="2"/>
  <c r="E51" i="2"/>
  <c r="H50" i="2"/>
  <c r="G50" i="2"/>
  <c r="F50" i="2"/>
  <c r="E50" i="2"/>
  <c r="H49" i="2"/>
  <c r="G49" i="2"/>
  <c r="F49" i="2"/>
  <c r="E49" i="2"/>
  <c r="H48" i="2"/>
  <c r="G48" i="2"/>
  <c r="F48" i="2"/>
  <c r="E48" i="2"/>
  <c r="H47" i="2"/>
  <c r="G47" i="2"/>
  <c r="F47" i="2"/>
  <c r="E47" i="2"/>
  <c r="H46" i="2"/>
  <c r="G46" i="2"/>
  <c r="F46" i="2"/>
  <c r="E46" i="2"/>
  <c r="H45" i="2"/>
  <c r="G45" i="2"/>
  <c r="F45" i="2"/>
  <c r="E45" i="2"/>
  <c r="H44" i="2"/>
  <c r="G44" i="2"/>
  <c r="F44" i="2"/>
  <c r="E44" i="2"/>
  <c r="H43" i="2"/>
  <c r="G43" i="2"/>
  <c r="F43" i="2"/>
  <c r="E43" i="2"/>
  <c r="H42" i="2"/>
  <c r="G42" i="2"/>
  <c r="F42" i="2"/>
  <c r="E42" i="2"/>
  <c r="H41" i="2"/>
  <c r="G41" i="2"/>
  <c r="F41" i="2"/>
  <c r="E41" i="2"/>
  <c r="G10" i="2"/>
  <c r="F10" i="2"/>
  <c r="E10" i="2"/>
  <c r="D10" i="2"/>
  <c r="G9" i="2"/>
  <c r="F9" i="2"/>
  <c r="E9" i="2"/>
  <c r="D9" i="2"/>
  <c r="G8" i="2"/>
  <c r="F8" i="2"/>
  <c r="E8" i="2"/>
  <c r="D8" i="2"/>
  <c r="G7" i="2"/>
  <c r="F7" i="2"/>
  <c r="E7" i="2"/>
  <c r="D7" i="2"/>
  <c r="F5" i="2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H63" i="1"/>
  <c r="G63" i="1"/>
  <c r="F63" i="1"/>
  <c r="E63" i="1"/>
  <c r="D63" i="1"/>
  <c r="H62" i="1"/>
  <c r="G62" i="1"/>
  <c r="F62" i="1"/>
  <c r="E62" i="1"/>
  <c r="D62" i="1"/>
  <c r="D61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F25" i="1"/>
  <c r="H25" i="1" s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E5" i="1"/>
</calcChain>
</file>

<file path=xl/sharedStrings.xml><?xml version="1.0" encoding="utf-8"?>
<sst xmlns="http://schemas.openxmlformats.org/spreadsheetml/2006/main" count="352" uniqueCount="157">
  <si>
    <t>Модульдом-Урал</t>
  </si>
  <si>
    <t>г. Екатеринбург, пр. Промышленный, 11</t>
  </si>
  <si>
    <t>Тел.: (343) 200-24-23, 8-982-704-00-02. www.moduldom-ural.ru, e-mail: moduldom@mail.ru</t>
  </si>
  <si>
    <t>Звоните и приезжайте: ПН-ЧТ с 9:00  до 18:00, ПТ с 9:00 до 17:00</t>
  </si>
  <si>
    <t xml:space="preserve">ПРАЙС-ЛИСТ НА БЫТОВКИ от </t>
  </si>
  <si>
    <t>Размер</t>
  </si>
  <si>
    <t>3*2,4</t>
  </si>
  <si>
    <t>4*2,4</t>
  </si>
  <si>
    <t>6*2,4</t>
  </si>
  <si>
    <t>6*3</t>
  </si>
  <si>
    <t>8*2,4</t>
  </si>
  <si>
    <t>Эконом</t>
  </si>
  <si>
    <t>Стандарт</t>
  </si>
  <si>
    <t>Строитель</t>
  </si>
  <si>
    <t>Стоимость указана с НДС 20%. При заказе без НДС или за наличный расчёт действует система скидок. Подробности уточняйте у менеджеров.</t>
  </si>
  <si>
    <t>Спецификация базовой комплектации</t>
  </si>
  <si>
    <t>Каркас</t>
  </si>
  <si>
    <t>Уголок металлический 50мм нижнее основание, угловые стойки, верхняя часть. Окраска – грунт-эмаль.</t>
  </si>
  <si>
    <r>
      <t xml:space="preserve">Уголок металлический </t>
    </r>
    <r>
      <rPr>
        <b/>
        <sz val="10"/>
        <color theme="1"/>
        <rFont val="Times New Roman"/>
        <family val="1"/>
        <charset val="204"/>
      </rPr>
      <t>63мм</t>
    </r>
    <r>
      <rPr>
        <sz val="10"/>
        <color theme="1"/>
        <rFont val="Times New Roman"/>
        <family val="1"/>
        <charset val="204"/>
      </rPr>
      <t xml:space="preserve"> нижнее основание, угловые стойки, верхняя часть. </t>
    </r>
    <r>
      <rPr>
        <b/>
        <sz val="10"/>
        <color theme="1"/>
        <rFont val="Times New Roman"/>
        <family val="1"/>
        <charset val="204"/>
      </rPr>
      <t>Косынки из стали 4мм.</t>
    </r>
    <r>
      <rPr>
        <sz val="10"/>
        <color theme="1"/>
        <rFont val="Times New Roman"/>
        <family val="1"/>
        <charset val="204"/>
      </rPr>
      <t xml:space="preserve"> Окраска – грунт-эмаль.</t>
    </r>
  </si>
  <si>
    <r>
      <rPr>
        <b/>
        <sz val="10"/>
        <color theme="1"/>
        <rFont val="Times New Roman"/>
        <family val="1"/>
        <charset val="204"/>
      </rPr>
      <t xml:space="preserve">Нижнее основание из швеллера 100мм. </t>
    </r>
    <r>
      <rPr>
        <sz val="10"/>
        <color theme="1"/>
        <rFont val="Times New Roman"/>
        <family val="1"/>
        <charset val="204"/>
      </rPr>
      <t xml:space="preserve">Уголок металлический </t>
    </r>
    <r>
      <rPr>
        <b/>
        <sz val="10"/>
        <color theme="1"/>
        <rFont val="Times New Roman"/>
        <family val="1"/>
        <charset val="204"/>
      </rPr>
      <t>75мм</t>
    </r>
    <r>
      <rPr>
        <sz val="10"/>
        <color theme="1"/>
        <rFont val="Times New Roman"/>
        <family val="1"/>
        <charset val="204"/>
      </rPr>
      <t xml:space="preserve"> угловые стойки, верхняя часть. Косынки из стали 4мм. Окраска – грунт-эмаль.</t>
    </r>
  </si>
  <si>
    <t>Внутренняя обрешетка</t>
  </si>
  <si>
    <t>Доска обрезная 40*100, 40*150, 50*40 естественной влажности, из хвойных пород. Нижние лаги обработаны Огне-биозащитой, все стыки пропениваются.</t>
  </si>
  <si>
    <t>Наружная обшивка</t>
  </si>
  <si>
    <t>Профлист оцинкованный С-8</t>
  </si>
  <si>
    <r>
      <t xml:space="preserve">Профлист С-8 </t>
    </r>
    <r>
      <rPr>
        <b/>
        <sz val="10"/>
        <color theme="1"/>
        <rFont val="Times New Roman"/>
        <family val="1"/>
        <charset val="204"/>
      </rPr>
      <t>цветной</t>
    </r>
  </si>
  <si>
    <t>Внутренняя обшивка</t>
  </si>
  <si>
    <t>ДВП 3.2 мм с деревянными плинтусами и наличниками</t>
  </si>
  <si>
    <r>
      <t xml:space="preserve">ЛДСП 10мм </t>
    </r>
    <r>
      <rPr>
        <sz val="10"/>
        <color theme="1"/>
        <rFont val="Times New Roman"/>
        <family val="1"/>
        <charset val="204"/>
      </rPr>
      <t>с деревянными плинтусами и наличниками</t>
    </r>
    <r>
      <rPr>
        <b/>
        <sz val="10"/>
        <color theme="1"/>
        <rFont val="Times New Roman"/>
        <family val="1"/>
        <charset val="204"/>
      </rPr>
      <t>, окрашенными</t>
    </r>
  </si>
  <si>
    <t>Кровля</t>
  </si>
  <si>
    <t>Односкатная, покрыта профлистом С-21 оцинкованным</t>
  </si>
  <si>
    <t>Плоская сварная, из листов 1,5мм, обработанная битумной гидроизоляцией</t>
  </si>
  <si>
    <t>Утепление</t>
  </si>
  <si>
    <t>Минвата Кнауф 50мм 
(пол, стены, потолок) +  пароизоляция "В"</t>
  </si>
  <si>
    <r>
      <rPr>
        <b/>
        <sz val="10"/>
        <color theme="1"/>
        <rFont val="Times New Roman"/>
        <family val="1"/>
        <charset val="204"/>
      </rPr>
      <t>Минплита</t>
    </r>
    <r>
      <rPr>
        <sz val="10"/>
        <color theme="1"/>
        <rFont val="Times New Roman"/>
        <family val="1"/>
        <charset val="204"/>
      </rPr>
      <t xml:space="preserve"> базальтовая 50мм   (пол, стены, потолок) + пароизоляция "В"</t>
    </r>
  </si>
  <si>
    <r>
      <t xml:space="preserve">Минплита базальтовая </t>
    </r>
    <r>
      <rPr>
        <b/>
        <sz val="10"/>
        <color theme="1"/>
        <rFont val="Times New Roman"/>
        <family val="1"/>
        <charset val="204"/>
      </rPr>
      <t>100мм</t>
    </r>
    <r>
      <rPr>
        <sz val="10"/>
        <color theme="1"/>
        <rFont val="Times New Roman"/>
        <family val="1"/>
        <charset val="204"/>
      </rPr>
      <t xml:space="preserve"> (пол, стены, потолок) +  пароизоляция "В"</t>
    </r>
  </si>
  <si>
    <t>Пол</t>
  </si>
  <si>
    <t>ДВП (дно), лаги, утеплитель, ОСП 22мм</t>
  </si>
  <si>
    <r>
      <rPr>
        <b/>
        <sz val="10"/>
        <color theme="1"/>
        <rFont val="Times New Roman"/>
        <family val="1"/>
        <charset val="204"/>
      </rPr>
      <t>Профлист С-8 (дно)</t>
    </r>
    <r>
      <rPr>
        <sz val="10"/>
        <color theme="1"/>
        <rFont val="Times New Roman"/>
        <family val="1"/>
        <charset val="204"/>
      </rPr>
      <t xml:space="preserve">, лаги, утеплитель, ОСП 22мм, </t>
    </r>
    <r>
      <rPr>
        <b/>
        <sz val="10"/>
        <color theme="1"/>
        <rFont val="Times New Roman"/>
        <family val="1"/>
        <charset val="204"/>
      </rPr>
      <t>линолеум синтетика</t>
    </r>
  </si>
  <si>
    <r>
      <t xml:space="preserve">Профлист С-8 (дно), </t>
    </r>
    <r>
      <rPr>
        <b/>
        <sz val="10"/>
        <color theme="1"/>
        <rFont val="Times New Roman"/>
        <family val="1"/>
        <charset val="204"/>
      </rPr>
      <t>лаги с учащенным шагом</t>
    </r>
    <r>
      <rPr>
        <sz val="10"/>
        <color theme="1"/>
        <rFont val="Times New Roman"/>
        <family val="1"/>
        <charset val="204"/>
      </rPr>
      <t xml:space="preserve">, утеплитель, ОСП 22мм, </t>
    </r>
    <r>
      <rPr>
        <b/>
        <sz val="10"/>
        <color theme="1"/>
        <rFont val="Times New Roman"/>
        <family val="1"/>
        <charset val="204"/>
      </rPr>
      <t>линолеум ПВХ</t>
    </r>
  </si>
  <si>
    <t>Окно</t>
  </si>
  <si>
    <t>ПВХ, поворотное, размер 700*700. Однокамерный стеклопакет.</t>
  </si>
  <si>
    <r>
      <t xml:space="preserve">ПВХ, </t>
    </r>
    <r>
      <rPr>
        <b/>
        <sz val="10"/>
        <color theme="1"/>
        <rFont val="Times New Roman"/>
        <family val="1"/>
        <charset val="204"/>
      </rPr>
      <t>поворотно-откидное, размер 800*800</t>
    </r>
    <r>
      <rPr>
        <sz val="10"/>
        <color theme="1"/>
        <rFont val="Times New Roman"/>
        <family val="1"/>
        <charset val="204"/>
      </rPr>
      <t>. Однокамерный стеклопакет.</t>
    </r>
  </si>
  <si>
    <t>ПВХ, поворотно-откидное, размер 800*800. Однокамерный стеклопакет.</t>
  </si>
  <si>
    <t>Дверь</t>
  </si>
  <si>
    <t>ДВП, обшитая гладким оцинкованным листом, с проушинами под замок</t>
  </si>
  <si>
    <t>Дверь металлическая "Мегастрой". Толщина металла 1мм, 1 контур уплотнения, 1 замок</t>
  </si>
  <si>
    <t>Сейф-дверь "Мегадом". Толщина металла 1,2мм, 2 контура уплотнения, 2 замка</t>
  </si>
  <si>
    <t>Электропроводка</t>
  </si>
  <si>
    <t>Кабель ВВГ 2*2.5мм (нагрузка 4.6кВт) и 2*0.75мм в кабель-каналах. Патрон – 2 шт, розетка двойная – 1 шт, выключатель - 1 шт, автоматы защиты, вывод электрики</t>
  </si>
  <si>
    <r>
      <t xml:space="preserve">Кабель ВВГ 2*2.5мм (нагрузка 4.6кВт) и 2*0.75мм в кабель-каналах. </t>
    </r>
    <r>
      <rPr>
        <b/>
        <sz val="10"/>
        <color theme="1"/>
        <rFont val="Times New Roman"/>
        <family val="1"/>
        <charset val="204"/>
      </rPr>
      <t>Светильник светодиодный</t>
    </r>
    <r>
      <rPr>
        <sz val="10"/>
        <color theme="1"/>
        <rFont val="Times New Roman"/>
        <family val="1"/>
        <charset val="204"/>
      </rPr>
      <t xml:space="preserve"> – 2 шт, розетка двойная – 1 шт, выключатель - 1 шт, автоматы защиты, вывод электрики</t>
    </r>
  </si>
  <si>
    <r>
      <t xml:space="preserve">Кабель ВВГ </t>
    </r>
    <r>
      <rPr>
        <b/>
        <sz val="10"/>
        <color theme="1"/>
        <rFont val="Times New Roman"/>
        <family val="1"/>
        <charset val="204"/>
      </rPr>
      <t>3*2.5мм (нагрузка 6.2кВт)</t>
    </r>
    <r>
      <rPr>
        <sz val="10"/>
        <color theme="1"/>
        <rFont val="Times New Roman"/>
        <family val="1"/>
        <charset val="204"/>
      </rPr>
      <t xml:space="preserve"> и 2*0.75мм в кабель-каналах. Светильник светодиодный – 2 шт, розетка двойная – 1 шт, выключатель - 1 шт, автоматы защиты, вывод электрики</t>
    </r>
  </si>
  <si>
    <t>Высота потолка 2100мм</t>
  </si>
  <si>
    <t>Всегда в наличии на складе бытовки 6х2,3м комплектации "Эконом".</t>
  </si>
  <si>
    <t>Стоимость бытовок из наличия с учетом скидки,</t>
  </si>
  <si>
    <t>утепление 50мм:</t>
  </si>
  <si>
    <t>100мм:</t>
  </si>
  <si>
    <t>Варианты внутренних планировок:</t>
  </si>
  <si>
    <t>Дополнительные опции:</t>
  </si>
  <si>
    <t>Опция</t>
  </si>
  <si>
    <t>Уголок 63мм вместо 50мм</t>
  </si>
  <si>
    <t>Уголок 75мм вместо 63мм</t>
  </si>
  <si>
    <t>Швеллер 100мм в основание</t>
  </si>
  <si>
    <t>Добавить косынки 4мм</t>
  </si>
  <si>
    <t>Утепление 100мм (мин вата)</t>
  </si>
  <si>
    <t>Заменить мин вату на мин плиту</t>
  </si>
  <si>
    <t>Утепление 100мм (мин плита)</t>
  </si>
  <si>
    <t>Профлист С-8 оцинкованный на дно</t>
  </si>
  <si>
    <t>Лаги половые учащенный шаг (усиление пола)</t>
  </si>
  <si>
    <t>Линолеум синтетика</t>
  </si>
  <si>
    <t>Линолеум ПВХ вместо синтетики</t>
  </si>
  <si>
    <t>Крыша высокий конек (500мм) без карнизов</t>
  </si>
  <si>
    <t>Крыша плоская сварная</t>
  </si>
  <si>
    <t>Снаружи профлист цветной</t>
  </si>
  <si>
    <t>Внутри ОСБ 9мм вместо ДВП</t>
  </si>
  <si>
    <t>Внутри ЛДСП вместо ДВП</t>
  </si>
  <si>
    <t>Внутри МДФ вместо ДВП</t>
  </si>
  <si>
    <t>Внутри вагонка сосна вместо ДВП</t>
  </si>
  <si>
    <t>Перегородка ДВП за м пог</t>
  </si>
  <si>
    <t>Перегородка ЛДСП за м пог</t>
  </si>
  <si>
    <t>Увеличение внутренней высоты до 2300 (дешевая обшивка)</t>
  </si>
  <si>
    <t>Увеличение внутренней высоты до 2300 (дорогая обшивка)</t>
  </si>
  <si>
    <t>Доп окно 700*700 поворот</t>
  </si>
  <si>
    <t>Доп окно 800*800 п/о</t>
  </si>
  <si>
    <t>Доп окно 1200*1000 п/о</t>
  </si>
  <si>
    <t>Ставня металлическая за м кв</t>
  </si>
  <si>
    <t>Решетка металлическаяза м кв</t>
  </si>
  <si>
    <t>Дверь Мегастрой вместо ДВП</t>
  </si>
  <si>
    <t>Дверь сейфовая 2 замка вместо ДВП</t>
  </si>
  <si>
    <t>Дверь Алюминий входная вместо ДВП</t>
  </si>
  <si>
    <t>Дверь Алюминий входная цветная вместо ДВП</t>
  </si>
  <si>
    <t>Дверь ДВП в перегородку</t>
  </si>
  <si>
    <t>Ручка-защелка/врезной замок, с установкой</t>
  </si>
  <si>
    <t>Дверь филенчатая вместо ДВП в перегородку</t>
  </si>
  <si>
    <t>Дверь Алюминий вместо ДВП в перегородку</t>
  </si>
  <si>
    <t>Дополнительная розетка или выключатель</t>
  </si>
  <si>
    <t>Дополнительный светильник обычный или влагозащ</t>
  </si>
  <si>
    <t>Возможна компектация бытовки мебелью и оборудованием по Вашему запросу. Стоимость доставки  от 4800 р.</t>
  </si>
  <si>
    <t xml:space="preserve">ПРАЙС НА ДАЧНЫЕ БЫТОВКИ от </t>
  </si>
  <si>
    <t>Профлист</t>
  </si>
  <si>
    <t>Скандинавский стиль</t>
  </si>
  <si>
    <t>Фальшбрус</t>
  </si>
  <si>
    <t>Блокхаус</t>
  </si>
  <si>
    <t>Уголок 63мм по нижнему основанию</t>
  </si>
  <si>
    <t>• Профлист С-8, цвет на выбор
• Скандинавский стиль: профлист С-8, цвет "Серый графит" + фальшбрус с пропиткой Tikkurila
• Фальшбрус с пропиткой по дереву на водной основе, цвет на выбор
• Блокхаус с пропиткой по дереву на водной основе, цвет на выбор</t>
  </si>
  <si>
    <t>OSB 9мм с деревянными плинтусами и наличниками</t>
  </si>
  <si>
    <t>Двускатная, покрыта профлистом С-21 оцинкованным</t>
  </si>
  <si>
    <t>Минплита базальтовая 50мм (пол, стены, потолок) + пароизоляция "В"</t>
  </si>
  <si>
    <t>Профлист С-8 (дно), лаги, утеплитель, ОСП 22мм</t>
  </si>
  <si>
    <t>Кабель ВВГ 2*2.5мм (нагрузка 4.6кВт) и 2*0.75мм в кабель-каналах. Светильник светодиодный – 2 шт, розетка двойная – 1 шт, выключатель - 1 шт, автоматы защиты, вывод электрики</t>
  </si>
  <si>
    <t>Крыша цветной профлист</t>
  </si>
  <si>
    <t>Крыша высокий конек (500мм) с карнизами</t>
  </si>
  <si>
    <t>Крыша металлочерепица вместо цветного профлиста</t>
  </si>
  <si>
    <t>Доска шпунтованная на пол вместо ОСБ-22</t>
  </si>
  <si>
    <t>Внутри вагонка сосна вместо OSB 9мм</t>
  </si>
  <si>
    <t>Внутри ЛДСП 10мм вместо OSB 9мм</t>
  </si>
  <si>
    <t>Пропитка или краска фальшбрус на 1 слой (финская)</t>
  </si>
  <si>
    <t>Дверь деревянная массив вместо Мегастрой</t>
  </si>
  <si>
    <t>Сейф-дверь 2 замка вместо Мегастрой</t>
  </si>
  <si>
    <t>Дверь Алюминий входная вместо Мегастрой</t>
  </si>
  <si>
    <t>Дверь Алюминий входная цветная вместо Мегастрой</t>
  </si>
  <si>
    <t xml:space="preserve">Покраска двери ДВП </t>
  </si>
  <si>
    <t>Врезка шарика в дверь</t>
  </si>
  <si>
    <t>Печь с установкой</t>
  </si>
  <si>
    <t>Добавить ветрозащиту "А"</t>
  </si>
  <si>
    <t>Добавить вентзазор внутри или снаружи</t>
  </si>
  <si>
    <t>Полная обработка каркаса профессиональным огнебиозащитным составом с розовым индикатором</t>
  </si>
  <si>
    <t xml:space="preserve">ПРАЙС НА МОДУЛЬНЫЕ БАНИ от </t>
  </si>
  <si>
    <t>Предбанник, помывочная: вагонка сосна, сорт АВ
Парилка: вагонка липа, сорт А</t>
  </si>
  <si>
    <t>Минплита базальтовая 50мм (пол, стены, потолок)
Предбанник, помывочная: пароизоляция "В"
Парилка: фольгированная теплоотражающая изоляция на вспененной основе Порилекс</t>
  </si>
  <si>
    <t>Профлист С-8 (дно), лаги, утеплитель
Предбанник: ОСП 22мм
Парилка: доска половая шпунтованная камерной сушки, проклеенная на стыках, с уклоном в металлический сливной желоб. Вывод слива для подключения канализации.</t>
  </si>
  <si>
    <t>Двери</t>
  </si>
  <si>
    <t>1. Дверь входная из массива сосны
2. Дверь банная из липы в парилку</t>
  </si>
  <si>
    <t>Кабель ВВГ 2*2.5мм (нагрузка 4.6кВт) и 2*0.75мм в кабель-каналах. Светильник влагозащищенный – 2 шт, розетка влагозащищенная – 1 шт, выключатель - 1 шт, автоматы защиты, вывод электрики</t>
  </si>
  <si>
    <t>Комплектация</t>
  </si>
  <si>
    <t>1. Печь банная с теплоотражающим экраном, с баком для воды 50л, с краником 
2. Полок липовый двухъярусный 
3. Отдушина вентиляционная в парилке</t>
  </si>
  <si>
    <t>Перегородка банная с дверью банной 2400</t>
  </si>
  <si>
    <t>Перегородка банная с дверью банной 3000</t>
  </si>
  <si>
    <t>Организация слива + сливной желоб</t>
  </si>
  <si>
    <t>Доп окно липа 400*400</t>
  </si>
  <si>
    <t>Дверь Мегастрой вместо деревянной</t>
  </si>
  <si>
    <t>Сейф-дверь 2 замка вместо деревянной</t>
  </si>
  <si>
    <t>Дверь Алюминий входная вместо деревянной</t>
  </si>
  <si>
    <t>Дверь Алюминий входная цветная вместо деревянной</t>
  </si>
  <si>
    <t>Дополнительная розетка или выключатель влагозащ</t>
  </si>
  <si>
    <t>Убрать полок</t>
  </si>
  <si>
    <t xml:space="preserve">ПРАЙС НА ПОСТЫ ОХРАНЫ от </t>
  </si>
  <si>
    <t>2*2м</t>
  </si>
  <si>
    <t>на подиуме</t>
  </si>
  <si>
    <t>1,5*1,5м</t>
  </si>
  <si>
    <t xml:space="preserve">Стоимость указана с НДС 20%. При заказе без НДС </t>
  </si>
  <si>
    <t>или за наличный расчёт действует система скидок. Подробности уточняйте у менеджеров.</t>
  </si>
  <si>
    <t>Варианты исполнения:</t>
  </si>
  <si>
    <t>Доп окно 700*700 глухое</t>
  </si>
  <si>
    <t>Доп окно 800*800 глухое</t>
  </si>
  <si>
    <t>Светильник уличный (либо прожектор) вместо обычного</t>
  </si>
  <si>
    <t>Рекламный короб (обшивка металл плоский 0,7мм) высотой 400 за м пог</t>
  </si>
  <si>
    <t>Рекламный короб (обшивка поликарбонат) высотой 400 за м пог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</si>
</sst>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0" applyFont="1" applyAlignment="1"/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3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" fontId="13" fillId="0" borderId="0" xfId="0" applyNumberFormat="1" applyFont="1" applyAlignment="1">
      <alignment horizontal="center"/>
    </xf>
    <xf numFmtId="0" fontId="11" fillId="0" borderId="0" xfId="0" applyFont="1" applyAlignment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5" fillId="0" borderId="0" xfId="0" applyFont="1"/>
    <xf numFmtId="0" fontId="2" fillId="0" borderId="0" xfId="0" applyFont="1" applyAlignment="1"/>
    <xf numFmtId="14" fontId="6" fillId="0" borderId="2" xfId="0" applyNumberFormat="1" applyFont="1" applyBorder="1" applyAlignment="1">
      <alignment horizontal="left"/>
    </xf>
    <xf numFmtId="0" fontId="0" fillId="0" borderId="0" xfId="0" applyBorder="1"/>
    <xf numFmtId="0" fontId="1" fillId="2" borderId="6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8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25</xdr:row>
      <xdr:rowOff>180975</xdr:rowOff>
    </xdr:from>
    <xdr:to>
      <xdr:col>7</xdr:col>
      <xdr:colOff>504825</xdr:colOff>
      <xdr:row>26</xdr:row>
      <xdr:rowOff>3000375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772775"/>
          <a:ext cx="6953250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25</xdr:row>
      <xdr:rowOff>219076</xdr:rowOff>
    </xdr:from>
    <xdr:to>
      <xdr:col>8</xdr:col>
      <xdr:colOff>219075</xdr:colOff>
      <xdr:row>31</xdr:row>
      <xdr:rowOff>184779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820401"/>
          <a:ext cx="7258050" cy="11563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24</xdr:row>
      <xdr:rowOff>66675</xdr:rowOff>
    </xdr:from>
    <xdr:to>
      <xdr:col>8</xdr:col>
      <xdr:colOff>0</xdr:colOff>
      <xdr:row>36</xdr:row>
      <xdr:rowOff>104775</xdr:rowOff>
    </xdr:to>
    <xdr:pic>
      <xdr:nvPicPr>
        <xdr:cNvPr id="2" name="Image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" t="-14" r="-5" b="-14"/>
        <a:stretch>
          <a:fillRect/>
        </a:stretch>
      </xdr:blipFill>
      <xdr:spPr bwMode="auto">
        <a:xfrm>
          <a:off x="723900" y="8258175"/>
          <a:ext cx="6591300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26</xdr:row>
      <xdr:rowOff>171450</xdr:rowOff>
    </xdr:from>
    <xdr:to>
      <xdr:col>7</xdr:col>
      <xdr:colOff>419100</xdr:colOff>
      <xdr:row>39</xdr:row>
      <xdr:rowOff>28575</xdr:rowOff>
    </xdr:to>
    <xdr:pic>
      <xdr:nvPicPr>
        <xdr:cNvPr id="2" name="Image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" t="-14" r="-5" b="-14"/>
        <a:stretch>
          <a:fillRect/>
        </a:stretch>
      </xdr:blipFill>
      <xdr:spPr bwMode="auto">
        <a:xfrm>
          <a:off x="295275" y="10848975"/>
          <a:ext cx="67818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YandexDisk/&#1041;&#1072;&#1079;&#1072;/&#1041;&#1072;&#1079;&#1072;%2013-03-2023%20&#1089;%20&#1053;&#1044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риалы+работы"/>
      <sheetName val="Эконом"/>
      <sheetName val="Прайсовые цены"/>
      <sheetName val="Доп.опции"/>
      <sheetName val="Прайс бытовки"/>
      <sheetName val="Прайс дачный"/>
      <sheetName val="Прайс бани"/>
      <sheetName val="Прайс посты охраны"/>
      <sheetName val="Лист1"/>
    </sheetNames>
    <sheetDataSet>
      <sheetData sheetId="0"/>
      <sheetData sheetId="1"/>
      <sheetData sheetId="2">
        <row r="3">
          <cell r="D3">
            <v>82400</v>
          </cell>
          <cell r="E3">
            <v>99200</v>
          </cell>
          <cell r="F3">
            <v>125800</v>
          </cell>
          <cell r="G3">
            <v>143900</v>
          </cell>
          <cell r="H3">
            <v>161200</v>
          </cell>
          <cell r="I3">
            <v>63400</v>
          </cell>
        </row>
        <row r="13">
          <cell r="D13">
            <v>101900</v>
          </cell>
          <cell r="E13">
            <v>121100</v>
          </cell>
          <cell r="F13">
            <v>151400</v>
          </cell>
          <cell r="G13">
            <v>172600</v>
          </cell>
          <cell r="H13">
            <v>193500</v>
          </cell>
          <cell r="I13">
            <v>80400</v>
          </cell>
        </row>
        <row r="32">
          <cell r="D32">
            <v>174500</v>
          </cell>
          <cell r="E32">
            <v>209400</v>
          </cell>
          <cell r="F32">
            <v>263400</v>
          </cell>
          <cell r="G32">
            <v>299500</v>
          </cell>
          <cell r="H32">
            <v>341000</v>
          </cell>
          <cell r="I32">
            <v>137900</v>
          </cell>
        </row>
        <row r="44">
          <cell r="D44">
            <v>100300</v>
          </cell>
          <cell r="E44">
            <v>119000</v>
          </cell>
          <cell r="F44">
            <v>152100</v>
          </cell>
          <cell r="G44">
            <v>173400</v>
          </cell>
        </row>
        <row r="55">
          <cell r="D55">
            <v>112600</v>
          </cell>
          <cell r="E55">
            <v>132400</v>
          </cell>
          <cell r="F55">
            <v>168700</v>
          </cell>
          <cell r="G55">
            <v>189400</v>
          </cell>
        </row>
        <row r="66">
          <cell r="D66">
            <v>135000</v>
          </cell>
          <cell r="E66">
            <v>157800</v>
          </cell>
          <cell r="F66">
            <v>202000</v>
          </cell>
          <cell r="G66">
            <v>222700</v>
          </cell>
        </row>
        <row r="89">
          <cell r="D89">
            <v>211500</v>
          </cell>
          <cell r="E89">
            <v>233400</v>
          </cell>
          <cell r="F89">
            <v>270500</v>
          </cell>
          <cell r="G89">
            <v>304300</v>
          </cell>
        </row>
        <row r="111">
          <cell r="D111">
            <v>223800</v>
          </cell>
          <cell r="E111">
            <v>246800</v>
          </cell>
          <cell r="F111">
            <v>287100</v>
          </cell>
          <cell r="G111">
            <v>320300</v>
          </cell>
        </row>
        <row r="133">
          <cell r="D133">
            <v>246200</v>
          </cell>
          <cell r="E133">
            <v>272200</v>
          </cell>
          <cell r="F133">
            <v>320400</v>
          </cell>
          <cell r="G133">
            <v>353600</v>
          </cell>
        </row>
      </sheetData>
      <sheetData sheetId="3">
        <row r="1">
          <cell r="B1" t="str">
            <v>Название опции, комментарии</v>
          </cell>
          <cell r="C1" t="str">
            <v>Материал</v>
          </cell>
          <cell r="D1" t="str">
            <v>Цена</v>
          </cell>
          <cell r="E1" t="str">
            <v>Р 3*2,4</v>
          </cell>
          <cell r="F1" t="str">
            <v>С 3*2,4</v>
          </cell>
          <cell r="G1" t="str">
            <v>Р 4*2,4</v>
          </cell>
          <cell r="H1" t="str">
            <v>С 4*2,4</v>
          </cell>
          <cell r="I1" t="str">
            <v>Р 6*2,4</v>
          </cell>
          <cell r="J1" t="str">
            <v>С 6*2,4</v>
          </cell>
          <cell r="K1" t="str">
            <v>Р 6*3</v>
          </cell>
          <cell r="L1" t="str">
            <v>С 6*3</v>
          </cell>
          <cell r="M1" t="str">
            <v>Р 8*2,4</v>
          </cell>
          <cell r="N1" t="str">
            <v>С 8*2,4</v>
          </cell>
          <cell r="O1" t="str">
            <v>Р 2*2</v>
          </cell>
          <cell r="P1" t="str">
            <v>С 2*2</v>
          </cell>
        </row>
        <row r="2">
          <cell r="C2" t="str">
            <v>Уголок металл 50(4)  12м</v>
          </cell>
          <cell r="D2">
            <v>2530</v>
          </cell>
          <cell r="E2">
            <v>-3</v>
          </cell>
          <cell r="F2">
            <v>-7590</v>
          </cell>
          <cell r="G2">
            <v>-3.5</v>
          </cell>
          <cell r="H2">
            <v>-8855</v>
          </cell>
          <cell r="I2">
            <v>-4</v>
          </cell>
          <cell r="J2">
            <v>-10120</v>
          </cell>
          <cell r="K2">
            <v>-4</v>
          </cell>
          <cell r="L2">
            <v>-10120</v>
          </cell>
          <cell r="M2">
            <v>-5</v>
          </cell>
          <cell r="N2">
            <v>-12650</v>
          </cell>
          <cell r="O2">
            <v>-2.5</v>
          </cell>
          <cell r="P2">
            <v>-6325</v>
          </cell>
        </row>
        <row r="3">
          <cell r="C3" t="str">
            <v>Уголок металл 63(4)  12м</v>
          </cell>
          <cell r="D3">
            <v>3170</v>
          </cell>
          <cell r="E3">
            <v>3</v>
          </cell>
          <cell r="F3">
            <v>9510</v>
          </cell>
          <cell r="G3">
            <v>3.5</v>
          </cell>
          <cell r="H3">
            <v>11095</v>
          </cell>
          <cell r="I3">
            <v>4</v>
          </cell>
          <cell r="J3">
            <v>12680</v>
          </cell>
          <cell r="K3">
            <v>4</v>
          </cell>
          <cell r="L3">
            <v>12680</v>
          </cell>
          <cell r="M3">
            <v>5</v>
          </cell>
          <cell r="N3">
            <v>15850</v>
          </cell>
          <cell r="O3">
            <v>2.5</v>
          </cell>
          <cell r="P3">
            <v>7925</v>
          </cell>
        </row>
        <row r="4">
          <cell r="B4" t="str">
            <v>Уголок 63мм вместо 50мм</v>
          </cell>
          <cell r="F4">
            <v>2600</v>
          </cell>
          <cell r="H4">
            <v>3100</v>
          </cell>
          <cell r="J4">
            <v>3500</v>
          </cell>
          <cell r="L4">
            <v>3500</v>
          </cell>
          <cell r="N4">
            <v>4400</v>
          </cell>
          <cell r="P4">
            <v>2200</v>
          </cell>
        </row>
        <row r="5">
          <cell r="C5" t="str">
            <v>Уголок металл 63(4)  12м</v>
          </cell>
          <cell r="D5">
            <v>3170</v>
          </cell>
          <cell r="E5">
            <v>-3</v>
          </cell>
          <cell r="F5">
            <v>-9510</v>
          </cell>
          <cell r="G5">
            <v>-3.5</v>
          </cell>
          <cell r="H5">
            <v>-11095</v>
          </cell>
          <cell r="I5">
            <v>-4</v>
          </cell>
          <cell r="J5">
            <v>-12680</v>
          </cell>
          <cell r="K5">
            <v>-4</v>
          </cell>
          <cell r="L5">
            <v>-12680</v>
          </cell>
          <cell r="M5">
            <v>-5</v>
          </cell>
          <cell r="N5">
            <v>-15850</v>
          </cell>
          <cell r="O5">
            <v>-2.5</v>
          </cell>
          <cell r="P5">
            <v>-7925</v>
          </cell>
        </row>
        <row r="6">
          <cell r="C6" t="str">
            <v>Уголок металл 75(5)  12м</v>
          </cell>
          <cell r="D6">
            <v>5300</v>
          </cell>
          <cell r="E6">
            <v>3</v>
          </cell>
          <cell r="F6">
            <v>15900</v>
          </cell>
          <cell r="G6">
            <v>3.5</v>
          </cell>
          <cell r="H6">
            <v>18550</v>
          </cell>
          <cell r="I6">
            <v>4</v>
          </cell>
          <cell r="J6">
            <v>21200</v>
          </cell>
          <cell r="K6">
            <v>4</v>
          </cell>
          <cell r="L6">
            <v>21200</v>
          </cell>
          <cell r="M6">
            <v>5</v>
          </cell>
          <cell r="N6">
            <v>26500</v>
          </cell>
          <cell r="O6">
            <v>2.5</v>
          </cell>
          <cell r="P6">
            <v>13250</v>
          </cell>
        </row>
        <row r="7">
          <cell r="B7" t="str">
            <v>Уголок 75мм вместо 63мм</v>
          </cell>
          <cell r="F7">
            <v>8600</v>
          </cell>
          <cell r="H7">
            <v>10100</v>
          </cell>
          <cell r="J7">
            <v>11500</v>
          </cell>
          <cell r="L7">
            <v>11500</v>
          </cell>
          <cell r="N7">
            <v>14400</v>
          </cell>
          <cell r="P7">
            <v>7200</v>
          </cell>
        </row>
        <row r="8">
          <cell r="C8" t="str">
            <v>Уголок металл 63(4)  12м</v>
          </cell>
          <cell r="D8">
            <v>3170</v>
          </cell>
          <cell r="E8">
            <v>-3</v>
          </cell>
          <cell r="F8">
            <v>-9510</v>
          </cell>
          <cell r="G8">
            <v>-3.5</v>
          </cell>
          <cell r="H8">
            <v>-11095</v>
          </cell>
          <cell r="I8">
            <v>-4</v>
          </cell>
          <cell r="J8">
            <v>-12680</v>
          </cell>
          <cell r="K8">
            <v>-4</v>
          </cell>
          <cell r="L8">
            <v>-12680</v>
          </cell>
          <cell r="M8">
            <v>-5</v>
          </cell>
          <cell r="N8">
            <v>-15850</v>
          </cell>
          <cell r="O8">
            <v>-2.5</v>
          </cell>
          <cell r="P8">
            <v>-7925</v>
          </cell>
        </row>
        <row r="9">
          <cell r="C9" t="str">
            <v>Уголок металл 90(6)  12м</v>
          </cell>
          <cell r="D9">
            <v>7800</v>
          </cell>
          <cell r="E9">
            <v>3</v>
          </cell>
          <cell r="F9">
            <v>23400</v>
          </cell>
          <cell r="G9">
            <v>3.5</v>
          </cell>
          <cell r="H9">
            <v>27300</v>
          </cell>
          <cell r="I9">
            <v>4</v>
          </cell>
          <cell r="J9">
            <v>31200</v>
          </cell>
          <cell r="K9">
            <v>4</v>
          </cell>
          <cell r="L9">
            <v>31200</v>
          </cell>
          <cell r="M9">
            <v>5</v>
          </cell>
          <cell r="N9">
            <v>39000</v>
          </cell>
          <cell r="O9">
            <v>2.5</v>
          </cell>
          <cell r="P9">
            <v>19500</v>
          </cell>
        </row>
        <row r="10">
          <cell r="B10" t="str">
            <v>Уголок 90мм вместо 63мм</v>
          </cell>
          <cell r="F10">
            <v>18700</v>
          </cell>
          <cell r="H10">
            <v>21800</v>
          </cell>
          <cell r="J10">
            <v>24900</v>
          </cell>
          <cell r="L10">
            <v>24900</v>
          </cell>
          <cell r="N10">
            <v>31200</v>
          </cell>
          <cell r="P10">
            <v>15600</v>
          </cell>
        </row>
        <row r="11">
          <cell r="C11" t="str">
            <v>Швеллер 10(5)  12м</v>
          </cell>
          <cell r="D11">
            <v>8220</v>
          </cell>
          <cell r="E11">
            <v>1</v>
          </cell>
          <cell r="F11">
            <v>8220</v>
          </cell>
          <cell r="G11">
            <v>1.2</v>
          </cell>
          <cell r="H11">
            <v>9864</v>
          </cell>
          <cell r="I11">
            <v>1.5</v>
          </cell>
          <cell r="J11">
            <v>12330</v>
          </cell>
          <cell r="K11">
            <v>1.5</v>
          </cell>
          <cell r="L11">
            <v>12330</v>
          </cell>
          <cell r="M11">
            <v>2</v>
          </cell>
          <cell r="N11">
            <v>16440</v>
          </cell>
          <cell r="O11">
            <v>0.7</v>
          </cell>
          <cell r="P11">
            <v>5754</v>
          </cell>
        </row>
        <row r="12">
          <cell r="C12" t="str">
            <v>Уголок металл 63(4)  12м</v>
          </cell>
          <cell r="D12">
            <v>3170</v>
          </cell>
          <cell r="E12">
            <v>-1</v>
          </cell>
          <cell r="F12">
            <v>-3170</v>
          </cell>
          <cell r="G12">
            <v>-1.2</v>
          </cell>
          <cell r="H12">
            <v>-3804</v>
          </cell>
          <cell r="I12">
            <v>-1.5</v>
          </cell>
          <cell r="J12">
            <v>-4755</v>
          </cell>
          <cell r="K12">
            <v>-1.5</v>
          </cell>
          <cell r="L12">
            <v>-4755</v>
          </cell>
          <cell r="M12">
            <v>-2</v>
          </cell>
          <cell r="N12">
            <v>-6340</v>
          </cell>
          <cell r="O12">
            <v>-0.7</v>
          </cell>
          <cell r="P12">
            <v>-2219</v>
          </cell>
        </row>
        <row r="13">
          <cell r="C13" t="str">
            <v>Работа плотники</v>
          </cell>
          <cell r="D13">
            <v>1000</v>
          </cell>
          <cell r="E13">
            <v>0.1</v>
          </cell>
          <cell r="F13">
            <v>100</v>
          </cell>
          <cell r="G13">
            <v>0.2</v>
          </cell>
          <cell r="H13">
            <v>200</v>
          </cell>
          <cell r="I13">
            <v>0.2</v>
          </cell>
          <cell r="J13">
            <v>200</v>
          </cell>
          <cell r="K13">
            <v>0.2</v>
          </cell>
          <cell r="L13">
            <v>200</v>
          </cell>
          <cell r="M13">
            <v>0.3</v>
          </cell>
          <cell r="N13">
            <v>300</v>
          </cell>
          <cell r="O13">
            <v>0.1</v>
          </cell>
          <cell r="P13">
            <v>100</v>
          </cell>
        </row>
        <row r="14">
          <cell r="C14" t="str">
            <v>Работа сварщики</v>
          </cell>
          <cell r="D14">
            <v>1000</v>
          </cell>
          <cell r="E14">
            <v>0.6</v>
          </cell>
          <cell r="F14">
            <v>600</v>
          </cell>
          <cell r="G14">
            <v>0.7</v>
          </cell>
          <cell r="H14">
            <v>700</v>
          </cell>
          <cell r="I14">
            <v>0.9</v>
          </cell>
          <cell r="J14">
            <v>900</v>
          </cell>
          <cell r="K14">
            <v>0.9</v>
          </cell>
          <cell r="L14">
            <v>900</v>
          </cell>
          <cell r="M14">
            <v>1.2</v>
          </cell>
          <cell r="N14">
            <v>1200</v>
          </cell>
          <cell r="O14">
            <v>0.5</v>
          </cell>
          <cell r="P14">
            <v>500</v>
          </cell>
        </row>
        <row r="15">
          <cell r="C15" t="str">
            <v>Краска ПФ-115</v>
          </cell>
          <cell r="D15">
            <v>250</v>
          </cell>
          <cell r="E15">
            <v>0.2</v>
          </cell>
          <cell r="F15">
            <v>50</v>
          </cell>
          <cell r="G15">
            <v>0.3</v>
          </cell>
          <cell r="H15">
            <v>75</v>
          </cell>
          <cell r="I15">
            <v>0.3</v>
          </cell>
          <cell r="J15">
            <v>75</v>
          </cell>
          <cell r="K15">
            <v>0.4</v>
          </cell>
          <cell r="L15">
            <v>100</v>
          </cell>
          <cell r="M15">
            <v>0.5</v>
          </cell>
          <cell r="N15">
            <v>125</v>
          </cell>
          <cell r="O15">
            <v>0.2</v>
          </cell>
          <cell r="P15">
            <v>50</v>
          </cell>
        </row>
        <row r="16">
          <cell r="C16" t="str">
            <v>Расходники, оснастка</v>
          </cell>
          <cell r="D16">
            <v>1050</v>
          </cell>
          <cell r="E16">
            <v>0.15</v>
          </cell>
          <cell r="F16">
            <v>157.5</v>
          </cell>
          <cell r="G16">
            <v>0.2</v>
          </cell>
          <cell r="H16">
            <v>210</v>
          </cell>
          <cell r="I16">
            <v>0.2</v>
          </cell>
          <cell r="J16">
            <v>210</v>
          </cell>
          <cell r="K16">
            <v>0.2</v>
          </cell>
          <cell r="L16">
            <v>210</v>
          </cell>
          <cell r="M16">
            <v>0.3</v>
          </cell>
          <cell r="N16">
            <v>315</v>
          </cell>
          <cell r="O16">
            <v>0.15</v>
          </cell>
          <cell r="P16">
            <v>157.5</v>
          </cell>
        </row>
        <row r="17">
          <cell r="C17" t="str">
            <v>Уголок крепежный 40*40</v>
          </cell>
          <cell r="D17">
            <v>30</v>
          </cell>
          <cell r="E17">
            <v>10</v>
          </cell>
          <cell r="F17">
            <v>300</v>
          </cell>
          <cell r="G17">
            <v>12</v>
          </cell>
          <cell r="H17">
            <v>360</v>
          </cell>
          <cell r="I17">
            <v>14</v>
          </cell>
          <cell r="J17">
            <v>420</v>
          </cell>
          <cell r="K17">
            <v>16</v>
          </cell>
          <cell r="L17">
            <v>480</v>
          </cell>
          <cell r="M17">
            <v>20</v>
          </cell>
          <cell r="N17">
            <v>600</v>
          </cell>
          <cell r="O17">
            <v>8</v>
          </cell>
          <cell r="P17">
            <v>240</v>
          </cell>
        </row>
        <row r="18">
          <cell r="B18" t="str">
            <v>Швеллер 100мм в основание</v>
          </cell>
          <cell r="F18">
            <v>8500</v>
          </cell>
          <cell r="H18">
            <v>10300</v>
          </cell>
          <cell r="J18">
            <v>12700</v>
          </cell>
          <cell r="L18">
            <v>12800</v>
          </cell>
          <cell r="N18">
            <v>17000</v>
          </cell>
          <cell r="P18">
            <v>6200</v>
          </cell>
        </row>
        <row r="19">
          <cell r="C19" t="str">
            <v>Косынка 4мм 150*150</v>
          </cell>
          <cell r="D19">
            <v>40</v>
          </cell>
          <cell r="E19">
            <v>8</v>
          </cell>
          <cell r="F19">
            <v>320</v>
          </cell>
          <cell r="G19">
            <v>8</v>
          </cell>
          <cell r="H19">
            <v>320</v>
          </cell>
          <cell r="I19">
            <v>8</v>
          </cell>
          <cell r="J19">
            <v>320</v>
          </cell>
          <cell r="K19">
            <v>8</v>
          </cell>
          <cell r="L19">
            <v>320</v>
          </cell>
          <cell r="M19">
            <v>8</v>
          </cell>
          <cell r="N19">
            <v>320</v>
          </cell>
          <cell r="O19">
            <v>8</v>
          </cell>
          <cell r="P19">
            <v>320</v>
          </cell>
        </row>
        <row r="20">
          <cell r="C20" t="str">
            <v>Работа сварщики</v>
          </cell>
          <cell r="D20">
            <v>1000</v>
          </cell>
          <cell r="E20">
            <v>1</v>
          </cell>
          <cell r="F20">
            <v>1000</v>
          </cell>
          <cell r="G20">
            <v>1</v>
          </cell>
          <cell r="H20">
            <v>1000</v>
          </cell>
          <cell r="I20">
            <v>1</v>
          </cell>
          <cell r="J20">
            <v>1000</v>
          </cell>
          <cell r="K20">
            <v>1</v>
          </cell>
          <cell r="L20">
            <v>1000</v>
          </cell>
          <cell r="M20">
            <v>1</v>
          </cell>
          <cell r="N20">
            <v>1000</v>
          </cell>
          <cell r="O20">
            <v>1</v>
          </cell>
          <cell r="P20">
            <v>1000</v>
          </cell>
        </row>
        <row r="21">
          <cell r="C21" t="str">
            <v>Расходники, оснастка</v>
          </cell>
          <cell r="D21">
            <v>1050</v>
          </cell>
          <cell r="E21">
            <v>0.2</v>
          </cell>
          <cell r="F21">
            <v>210</v>
          </cell>
          <cell r="G21">
            <v>0.2</v>
          </cell>
          <cell r="H21">
            <v>210</v>
          </cell>
          <cell r="I21">
            <v>0.2</v>
          </cell>
          <cell r="J21">
            <v>210</v>
          </cell>
          <cell r="K21">
            <v>0.2</v>
          </cell>
          <cell r="L21">
            <v>210</v>
          </cell>
          <cell r="M21">
            <v>0.2</v>
          </cell>
          <cell r="N21">
            <v>210</v>
          </cell>
          <cell r="O21">
            <v>0.2</v>
          </cell>
          <cell r="P21">
            <v>210</v>
          </cell>
        </row>
        <row r="22">
          <cell r="B22" t="str">
            <v>Добавить косынки 4мм</v>
          </cell>
          <cell r="F22">
            <v>2100</v>
          </cell>
          <cell r="H22">
            <v>2100</v>
          </cell>
          <cell r="J22">
            <v>2100</v>
          </cell>
          <cell r="L22">
            <v>2100</v>
          </cell>
          <cell r="N22">
            <v>2100</v>
          </cell>
          <cell r="P22">
            <v>2100</v>
          </cell>
        </row>
        <row r="23">
          <cell r="C23" t="str">
            <v>Уголок металл 63(4)  12м</v>
          </cell>
          <cell r="D23">
            <v>3170</v>
          </cell>
          <cell r="E23">
            <v>1</v>
          </cell>
          <cell r="F23">
            <v>3170</v>
          </cell>
          <cell r="G23">
            <v>1</v>
          </cell>
          <cell r="H23">
            <v>3170</v>
          </cell>
          <cell r="I23">
            <v>1</v>
          </cell>
          <cell r="J23">
            <v>3170</v>
          </cell>
          <cell r="K23">
            <v>1</v>
          </cell>
          <cell r="L23">
            <v>3170</v>
          </cell>
          <cell r="M23">
            <v>1</v>
          </cell>
          <cell r="N23">
            <v>3170</v>
          </cell>
          <cell r="O23">
            <v>1</v>
          </cell>
          <cell r="P23">
            <v>3170</v>
          </cell>
        </row>
        <row r="24">
          <cell r="C24" t="str">
            <v>Косынка 4мм 150*150</v>
          </cell>
          <cell r="D24">
            <v>40</v>
          </cell>
          <cell r="E24">
            <v>16</v>
          </cell>
          <cell r="F24">
            <v>640</v>
          </cell>
          <cell r="G24">
            <v>16</v>
          </cell>
          <cell r="H24">
            <v>640</v>
          </cell>
          <cell r="I24">
            <v>16</v>
          </cell>
          <cell r="J24">
            <v>640</v>
          </cell>
          <cell r="K24">
            <v>16</v>
          </cell>
          <cell r="L24">
            <v>640</v>
          </cell>
          <cell r="M24">
            <v>16</v>
          </cell>
          <cell r="N24">
            <v>640</v>
          </cell>
          <cell r="O24">
            <v>16</v>
          </cell>
          <cell r="P24">
            <v>640</v>
          </cell>
        </row>
        <row r="25">
          <cell r="C25" t="str">
            <v>Расходники, оснастка</v>
          </cell>
          <cell r="D25">
            <v>1050</v>
          </cell>
          <cell r="E25">
            <v>0.7</v>
          </cell>
          <cell r="F25">
            <v>735</v>
          </cell>
          <cell r="G25">
            <v>0.7</v>
          </cell>
          <cell r="H25">
            <v>735</v>
          </cell>
          <cell r="I25">
            <v>0.7</v>
          </cell>
          <cell r="J25">
            <v>735</v>
          </cell>
          <cell r="K25">
            <v>0.7</v>
          </cell>
          <cell r="L25">
            <v>735</v>
          </cell>
          <cell r="M25">
            <v>0.7</v>
          </cell>
          <cell r="N25">
            <v>735</v>
          </cell>
          <cell r="O25">
            <v>0.7</v>
          </cell>
          <cell r="P25">
            <v>735</v>
          </cell>
        </row>
        <row r="26">
          <cell r="C26" t="str">
            <v>Краска ПФ-115</v>
          </cell>
          <cell r="D26">
            <v>250</v>
          </cell>
          <cell r="E26">
            <v>0.8</v>
          </cell>
          <cell r="F26">
            <v>200</v>
          </cell>
          <cell r="G26">
            <v>0.8</v>
          </cell>
          <cell r="H26">
            <v>200</v>
          </cell>
          <cell r="I26">
            <v>0.8</v>
          </cell>
          <cell r="J26">
            <v>200</v>
          </cell>
          <cell r="K26">
            <v>0.8</v>
          </cell>
          <cell r="L26">
            <v>200</v>
          </cell>
          <cell r="M26">
            <v>0.8</v>
          </cell>
          <cell r="N26">
            <v>200</v>
          </cell>
          <cell r="O26">
            <v>0.8</v>
          </cell>
          <cell r="P26">
            <v>200</v>
          </cell>
        </row>
        <row r="27">
          <cell r="C27" t="str">
            <v>Работа сварщики</v>
          </cell>
          <cell r="D27">
            <v>1000</v>
          </cell>
          <cell r="E27">
            <v>3</v>
          </cell>
          <cell r="F27">
            <v>3000</v>
          </cell>
          <cell r="G27">
            <v>3</v>
          </cell>
          <cell r="H27">
            <v>3000</v>
          </cell>
          <cell r="I27">
            <v>3</v>
          </cell>
          <cell r="J27">
            <v>3000</v>
          </cell>
          <cell r="K27">
            <v>3</v>
          </cell>
          <cell r="L27">
            <v>3000</v>
          </cell>
          <cell r="M27">
            <v>3</v>
          </cell>
          <cell r="N27">
            <v>3000</v>
          </cell>
          <cell r="O27">
            <v>3</v>
          </cell>
          <cell r="P27">
            <v>3000</v>
          </cell>
        </row>
        <row r="28">
          <cell r="C28" t="str">
            <v>Работа плотники</v>
          </cell>
          <cell r="D28">
            <v>1000</v>
          </cell>
          <cell r="E28">
            <v>0.3</v>
          </cell>
          <cell r="F28">
            <v>300</v>
          </cell>
          <cell r="G28">
            <v>0.3</v>
          </cell>
          <cell r="H28">
            <v>300</v>
          </cell>
          <cell r="I28">
            <v>0.3</v>
          </cell>
          <cell r="J28">
            <v>300</v>
          </cell>
          <cell r="K28">
            <v>0.3</v>
          </cell>
          <cell r="L28">
            <v>300</v>
          </cell>
          <cell r="M28">
            <v>0.3</v>
          </cell>
          <cell r="N28">
            <v>300</v>
          </cell>
          <cell r="O28">
            <v>0.3</v>
          </cell>
          <cell r="P28">
            <v>300</v>
          </cell>
        </row>
        <row r="29">
          <cell r="B29" t="str">
            <v>Дополнительные стойки жесткости из уголка 63мм с косынками</v>
          </cell>
          <cell r="F29">
            <v>10900</v>
          </cell>
          <cell r="H29">
            <v>10900</v>
          </cell>
          <cell r="J29">
            <v>10900</v>
          </cell>
          <cell r="L29">
            <v>10900</v>
          </cell>
          <cell r="N29">
            <v>10900</v>
          </cell>
          <cell r="P29">
            <v>10900</v>
          </cell>
        </row>
        <row r="30">
          <cell r="C30" t="str">
            <v>Уголок металл 50(4)  12м</v>
          </cell>
          <cell r="D30">
            <v>2530</v>
          </cell>
          <cell r="E30">
            <v>-3</v>
          </cell>
          <cell r="F30">
            <v>-7590</v>
          </cell>
          <cell r="G30">
            <v>-3.5</v>
          </cell>
          <cell r="H30">
            <v>-8855</v>
          </cell>
          <cell r="I30">
            <v>-4</v>
          </cell>
          <cell r="J30">
            <v>-10120</v>
          </cell>
          <cell r="K30">
            <v>-4</v>
          </cell>
          <cell r="L30">
            <v>-10120</v>
          </cell>
          <cell r="M30">
            <v>-5</v>
          </cell>
          <cell r="N30">
            <v>-12650</v>
          </cell>
          <cell r="O30">
            <v>-2.5</v>
          </cell>
          <cell r="P30">
            <v>-6325</v>
          </cell>
        </row>
        <row r="31">
          <cell r="C31" t="str">
            <v>Уголок металл 63(4)  12м</v>
          </cell>
          <cell r="D31">
            <v>3170</v>
          </cell>
          <cell r="E31">
            <v>1</v>
          </cell>
          <cell r="F31">
            <v>3170</v>
          </cell>
          <cell r="G31">
            <v>1.1000000000000001</v>
          </cell>
          <cell r="H31">
            <v>3487.0000000000005</v>
          </cell>
          <cell r="I31">
            <v>1.5</v>
          </cell>
          <cell r="J31">
            <v>4755</v>
          </cell>
          <cell r="K31">
            <v>1.5</v>
          </cell>
          <cell r="L31">
            <v>4755</v>
          </cell>
          <cell r="M31">
            <v>1.8</v>
          </cell>
          <cell r="N31">
            <v>5706</v>
          </cell>
          <cell r="O31">
            <v>0.7</v>
          </cell>
          <cell r="P31">
            <v>2219</v>
          </cell>
        </row>
        <row r="32">
          <cell r="C32" t="str">
            <v>Угол цвет (2) 70*70</v>
          </cell>
          <cell r="D32">
            <v>350</v>
          </cell>
          <cell r="E32">
            <v>11</v>
          </cell>
          <cell r="F32">
            <v>3850</v>
          </cell>
          <cell r="G32">
            <v>12</v>
          </cell>
          <cell r="H32">
            <v>4200</v>
          </cell>
          <cell r="I32">
            <v>14</v>
          </cell>
          <cell r="J32">
            <v>4900</v>
          </cell>
          <cell r="K32">
            <v>14</v>
          </cell>
          <cell r="L32">
            <v>4900</v>
          </cell>
          <cell r="M32">
            <v>16</v>
          </cell>
          <cell r="N32">
            <v>5600</v>
          </cell>
          <cell r="O32">
            <v>9</v>
          </cell>
          <cell r="P32">
            <v>3150</v>
          </cell>
        </row>
        <row r="33">
          <cell r="C33" t="str">
            <v>Работа сварщики</v>
          </cell>
          <cell r="D33">
            <v>1000</v>
          </cell>
          <cell r="E33">
            <v>-1.9</v>
          </cell>
          <cell r="F33">
            <v>-1900</v>
          </cell>
          <cell r="G33">
            <v>-2.1</v>
          </cell>
          <cell r="H33">
            <v>-2100</v>
          </cell>
          <cell r="I33">
            <v>-2.2999999999999998</v>
          </cell>
          <cell r="J33">
            <v>-2300</v>
          </cell>
          <cell r="K33">
            <v>-2.2999999999999998</v>
          </cell>
          <cell r="L33">
            <v>-2300</v>
          </cell>
          <cell r="M33">
            <v>-3.2</v>
          </cell>
          <cell r="N33">
            <v>-3200</v>
          </cell>
          <cell r="O33">
            <v>-1.5</v>
          </cell>
          <cell r="P33">
            <v>-1500</v>
          </cell>
        </row>
        <row r="34">
          <cell r="B34" t="str">
            <v>Уголок только по низу (63)</v>
          </cell>
          <cell r="F34">
            <v>-3400</v>
          </cell>
          <cell r="H34">
            <v>-4400</v>
          </cell>
          <cell r="J34">
            <v>-3800</v>
          </cell>
          <cell r="L34">
            <v>-3800</v>
          </cell>
          <cell r="N34">
            <v>-6200</v>
          </cell>
          <cell r="P34">
            <v>-3400</v>
          </cell>
        </row>
        <row r="35">
          <cell r="C35" t="str">
            <v>Мин вата</v>
          </cell>
          <cell r="D35">
            <v>1930</v>
          </cell>
          <cell r="E35">
            <v>1.86</v>
          </cell>
          <cell r="F35">
            <v>3589.8</v>
          </cell>
          <cell r="G35">
            <v>2.3199999999999998</v>
          </cell>
          <cell r="H35">
            <v>4477.5999999999995</v>
          </cell>
          <cell r="I35">
            <v>3.12</v>
          </cell>
          <cell r="J35">
            <v>6021.6</v>
          </cell>
          <cell r="K35">
            <v>3.69</v>
          </cell>
          <cell r="L35">
            <v>7121.7</v>
          </cell>
          <cell r="M35">
            <v>4.1500000000000004</v>
          </cell>
          <cell r="N35">
            <v>8009.5000000000009</v>
          </cell>
          <cell r="O35">
            <v>1.24</v>
          </cell>
          <cell r="P35">
            <v>2393.1999999999998</v>
          </cell>
        </row>
        <row r="36">
          <cell r="C36" t="str">
            <v>Брусок 40*50*6000</v>
          </cell>
          <cell r="D36">
            <v>156</v>
          </cell>
          <cell r="E36">
            <v>18</v>
          </cell>
          <cell r="F36">
            <v>2808</v>
          </cell>
          <cell r="G36">
            <v>21</v>
          </cell>
          <cell r="H36">
            <v>3276</v>
          </cell>
          <cell r="I36">
            <v>26</v>
          </cell>
          <cell r="J36">
            <v>4056</v>
          </cell>
          <cell r="K36">
            <v>28</v>
          </cell>
          <cell r="L36">
            <v>4368</v>
          </cell>
          <cell r="M36">
            <v>34</v>
          </cell>
          <cell r="N36">
            <v>5304</v>
          </cell>
          <cell r="O36">
            <v>10</v>
          </cell>
          <cell r="P36">
            <v>1560</v>
          </cell>
        </row>
        <row r="37">
          <cell r="C37" t="str">
            <v>Нащельник</v>
          </cell>
          <cell r="D37">
            <v>40</v>
          </cell>
          <cell r="E37">
            <v>7.44</v>
          </cell>
          <cell r="F37">
            <v>297.60000000000002</v>
          </cell>
          <cell r="G37">
            <v>7.44</v>
          </cell>
          <cell r="H37">
            <v>297.60000000000002</v>
          </cell>
          <cell r="I37">
            <v>7.44</v>
          </cell>
          <cell r="J37">
            <v>297.60000000000002</v>
          </cell>
          <cell r="K37">
            <v>7.44</v>
          </cell>
          <cell r="L37">
            <v>297.60000000000002</v>
          </cell>
          <cell r="M37">
            <v>7.44</v>
          </cell>
          <cell r="N37">
            <v>297.60000000000002</v>
          </cell>
          <cell r="O37">
            <v>7.44</v>
          </cell>
          <cell r="P37">
            <v>297.60000000000002</v>
          </cell>
        </row>
        <row r="38">
          <cell r="C38" t="str">
            <v>Мин вата</v>
          </cell>
          <cell r="D38">
            <v>1930</v>
          </cell>
          <cell r="E38">
            <v>0.06</v>
          </cell>
          <cell r="F38">
            <v>115.8</v>
          </cell>
          <cell r="G38">
            <v>0.08</v>
          </cell>
          <cell r="H38">
            <v>154.4</v>
          </cell>
          <cell r="I38">
            <v>0.1</v>
          </cell>
          <cell r="J38">
            <v>193</v>
          </cell>
          <cell r="K38">
            <v>0.12</v>
          </cell>
          <cell r="L38">
            <v>231.6</v>
          </cell>
          <cell r="M38">
            <v>0.15</v>
          </cell>
          <cell r="N38">
            <v>289.5</v>
          </cell>
          <cell r="O38">
            <v>0.04</v>
          </cell>
          <cell r="P38">
            <v>77.2</v>
          </cell>
        </row>
        <row r="39">
          <cell r="C39" t="str">
            <v>Саморезы</v>
          </cell>
          <cell r="D39">
            <v>120</v>
          </cell>
          <cell r="E39">
            <v>2</v>
          </cell>
          <cell r="F39">
            <v>240</v>
          </cell>
          <cell r="G39">
            <v>2.5</v>
          </cell>
          <cell r="H39">
            <v>300</v>
          </cell>
          <cell r="I39">
            <v>3</v>
          </cell>
          <cell r="J39">
            <v>360</v>
          </cell>
          <cell r="K39">
            <v>3.5</v>
          </cell>
          <cell r="L39">
            <v>420</v>
          </cell>
          <cell r="M39">
            <v>4.5</v>
          </cell>
          <cell r="N39">
            <v>540</v>
          </cell>
          <cell r="O39">
            <v>1.5</v>
          </cell>
          <cell r="P39">
            <v>180</v>
          </cell>
        </row>
        <row r="40">
          <cell r="C40" t="str">
            <v>Расходники, оснастка</v>
          </cell>
          <cell r="D40">
            <v>1050</v>
          </cell>
          <cell r="E40">
            <v>0.1</v>
          </cell>
          <cell r="F40">
            <v>105</v>
          </cell>
          <cell r="G40">
            <v>0.1</v>
          </cell>
          <cell r="H40">
            <v>105</v>
          </cell>
          <cell r="I40">
            <v>0.1</v>
          </cell>
          <cell r="J40">
            <v>105</v>
          </cell>
          <cell r="K40">
            <v>0.1</v>
          </cell>
          <cell r="L40">
            <v>105</v>
          </cell>
          <cell r="M40">
            <v>0.15</v>
          </cell>
          <cell r="N40">
            <v>157.5</v>
          </cell>
          <cell r="O40">
            <v>0.05</v>
          </cell>
          <cell r="P40">
            <v>52.5</v>
          </cell>
        </row>
        <row r="41">
          <cell r="C41" t="str">
            <v>Работа плотники</v>
          </cell>
          <cell r="D41">
            <v>1000</v>
          </cell>
          <cell r="E41">
            <v>0.6</v>
          </cell>
          <cell r="F41">
            <v>600</v>
          </cell>
          <cell r="G41">
            <v>0.8</v>
          </cell>
          <cell r="H41">
            <v>800</v>
          </cell>
          <cell r="I41">
            <v>1</v>
          </cell>
          <cell r="J41">
            <v>1000</v>
          </cell>
          <cell r="K41">
            <v>1.2</v>
          </cell>
          <cell r="L41">
            <v>1200</v>
          </cell>
          <cell r="M41">
            <v>1.4</v>
          </cell>
          <cell r="N41">
            <v>1400</v>
          </cell>
          <cell r="O41">
            <v>0.4</v>
          </cell>
          <cell r="P41">
            <v>400</v>
          </cell>
        </row>
        <row r="42">
          <cell r="B42" t="str">
            <v>Утепление 100мм (мин вата)</v>
          </cell>
          <cell r="F42">
            <v>10500</v>
          </cell>
          <cell r="H42">
            <v>12700</v>
          </cell>
          <cell r="J42">
            <v>16200</v>
          </cell>
          <cell r="L42">
            <v>18500</v>
          </cell>
          <cell r="N42">
            <v>21600</v>
          </cell>
          <cell r="P42">
            <v>6700</v>
          </cell>
        </row>
        <row r="43">
          <cell r="C43" t="str">
            <v>Мин плита</v>
          </cell>
          <cell r="D43">
            <v>2300</v>
          </cell>
          <cell r="E43">
            <v>1.86</v>
          </cell>
          <cell r="F43">
            <v>4278</v>
          </cell>
          <cell r="G43">
            <v>2.3199999999999998</v>
          </cell>
          <cell r="H43">
            <v>5336</v>
          </cell>
          <cell r="I43">
            <v>3.12</v>
          </cell>
          <cell r="J43">
            <v>7176</v>
          </cell>
          <cell r="K43">
            <v>3.69</v>
          </cell>
          <cell r="L43">
            <v>8487</v>
          </cell>
          <cell r="M43">
            <v>4.1500000000000004</v>
          </cell>
          <cell r="N43">
            <v>9545</v>
          </cell>
          <cell r="O43">
            <v>1.24</v>
          </cell>
          <cell r="P43">
            <v>2852</v>
          </cell>
        </row>
        <row r="44">
          <cell r="C44" t="str">
            <v>Мин вата</v>
          </cell>
          <cell r="D44">
            <v>1930</v>
          </cell>
          <cell r="E44">
            <v>-1.86</v>
          </cell>
          <cell r="F44">
            <v>-3589.8</v>
          </cell>
          <cell r="G44">
            <v>-2.3199999999999998</v>
          </cell>
          <cell r="H44">
            <v>-4477.5999999999995</v>
          </cell>
          <cell r="I44">
            <v>-3.12</v>
          </cell>
          <cell r="J44">
            <v>-6021.6</v>
          </cell>
          <cell r="K44">
            <v>-3.69</v>
          </cell>
          <cell r="L44">
            <v>-7121.7</v>
          </cell>
          <cell r="M44">
            <v>-4.1500000000000004</v>
          </cell>
          <cell r="N44">
            <v>-8009.5000000000009</v>
          </cell>
          <cell r="O44">
            <v>-1.24</v>
          </cell>
          <cell r="P44">
            <v>-2393.1999999999998</v>
          </cell>
        </row>
        <row r="45">
          <cell r="B45" t="str">
            <v>Заменить мин вату на мин плиту</v>
          </cell>
          <cell r="F45">
            <v>1000</v>
          </cell>
          <cell r="H45">
            <v>1200</v>
          </cell>
          <cell r="J45">
            <v>1600</v>
          </cell>
          <cell r="L45">
            <v>1900</v>
          </cell>
          <cell r="N45">
            <v>2100</v>
          </cell>
          <cell r="P45">
            <v>700</v>
          </cell>
        </row>
        <row r="46">
          <cell r="C46" t="str">
            <v>Мин плита</v>
          </cell>
          <cell r="D46">
            <v>2300</v>
          </cell>
          <cell r="E46">
            <v>1.86</v>
          </cell>
          <cell r="F46">
            <v>4278</v>
          </cell>
          <cell r="G46">
            <v>2.3199999999999998</v>
          </cell>
          <cell r="H46">
            <v>5336</v>
          </cell>
          <cell r="I46">
            <v>3.12</v>
          </cell>
          <cell r="J46">
            <v>7176</v>
          </cell>
          <cell r="K46">
            <v>3.69</v>
          </cell>
          <cell r="L46">
            <v>8487</v>
          </cell>
          <cell r="M46">
            <v>4.1500000000000004</v>
          </cell>
          <cell r="N46">
            <v>9545</v>
          </cell>
          <cell r="O46">
            <v>1.24</v>
          </cell>
          <cell r="P46">
            <v>2852</v>
          </cell>
        </row>
        <row r="47">
          <cell r="C47" t="str">
            <v>Брусок 40*50*6000</v>
          </cell>
          <cell r="D47">
            <v>156</v>
          </cell>
          <cell r="E47">
            <v>18</v>
          </cell>
          <cell r="F47">
            <v>2808</v>
          </cell>
          <cell r="G47">
            <v>21</v>
          </cell>
          <cell r="H47">
            <v>3276</v>
          </cell>
          <cell r="I47">
            <v>26</v>
          </cell>
          <cell r="J47">
            <v>4056</v>
          </cell>
          <cell r="K47">
            <v>28</v>
          </cell>
          <cell r="L47">
            <v>4368</v>
          </cell>
          <cell r="M47">
            <v>34</v>
          </cell>
          <cell r="N47">
            <v>5304</v>
          </cell>
          <cell r="O47">
            <v>10</v>
          </cell>
          <cell r="P47">
            <v>1560</v>
          </cell>
        </row>
        <row r="48">
          <cell r="C48" t="str">
            <v>Нащельник</v>
          </cell>
          <cell r="D48">
            <v>40</v>
          </cell>
          <cell r="E48">
            <v>7.44</v>
          </cell>
          <cell r="F48">
            <v>297.60000000000002</v>
          </cell>
          <cell r="G48">
            <v>7.44</v>
          </cell>
          <cell r="H48">
            <v>297.60000000000002</v>
          </cell>
          <cell r="I48">
            <v>7.44</v>
          </cell>
          <cell r="J48">
            <v>297.60000000000002</v>
          </cell>
          <cell r="K48">
            <v>7.44</v>
          </cell>
          <cell r="L48">
            <v>297.60000000000002</v>
          </cell>
          <cell r="M48">
            <v>7.44</v>
          </cell>
          <cell r="N48">
            <v>297.60000000000002</v>
          </cell>
          <cell r="O48">
            <v>7.44</v>
          </cell>
          <cell r="P48">
            <v>297.60000000000002</v>
          </cell>
        </row>
        <row r="49">
          <cell r="C49" t="str">
            <v>Мин вата</v>
          </cell>
          <cell r="D49">
            <v>1930</v>
          </cell>
          <cell r="E49">
            <v>0.06</v>
          </cell>
          <cell r="F49">
            <v>115.8</v>
          </cell>
          <cell r="G49">
            <v>0.08</v>
          </cell>
          <cell r="H49">
            <v>154.4</v>
          </cell>
          <cell r="I49">
            <v>0.1</v>
          </cell>
          <cell r="J49">
            <v>193</v>
          </cell>
          <cell r="K49">
            <v>0.12</v>
          </cell>
          <cell r="L49">
            <v>231.6</v>
          </cell>
          <cell r="M49">
            <v>0.15</v>
          </cell>
          <cell r="N49">
            <v>289.5</v>
          </cell>
          <cell r="O49">
            <v>0.04</v>
          </cell>
          <cell r="P49">
            <v>77.2</v>
          </cell>
        </row>
        <row r="50">
          <cell r="C50" t="str">
            <v>Саморезы</v>
          </cell>
          <cell r="D50">
            <v>120</v>
          </cell>
          <cell r="E50">
            <v>2</v>
          </cell>
          <cell r="F50">
            <v>240</v>
          </cell>
          <cell r="G50">
            <v>2.5</v>
          </cell>
          <cell r="H50">
            <v>300</v>
          </cell>
          <cell r="I50">
            <v>3</v>
          </cell>
          <cell r="J50">
            <v>360</v>
          </cell>
          <cell r="K50">
            <v>3.5</v>
          </cell>
          <cell r="L50">
            <v>420</v>
          </cell>
          <cell r="M50">
            <v>4.5</v>
          </cell>
          <cell r="N50">
            <v>540</v>
          </cell>
          <cell r="O50">
            <v>1.5</v>
          </cell>
          <cell r="P50">
            <v>180</v>
          </cell>
        </row>
        <row r="51">
          <cell r="C51" t="str">
            <v>Расходники, оснастка</v>
          </cell>
          <cell r="D51">
            <v>1050</v>
          </cell>
          <cell r="E51">
            <v>0.1</v>
          </cell>
          <cell r="F51">
            <v>105</v>
          </cell>
          <cell r="G51">
            <v>0.1</v>
          </cell>
          <cell r="H51">
            <v>105</v>
          </cell>
          <cell r="I51">
            <v>0.1</v>
          </cell>
          <cell r="J51">
            <v>105</v>
          </cell>
          <cell r="K51">
            <v>0.1</v>
          </cell>
          <cell r="L51">
            <v>105</v>
          </cell>
          <cell r="M51">
            <v>0.15</v>
          </cell>
          <cell r="N51">
            <v>157.5</v>
          </cell>
          <cell r="O51">
            <v>0.05</v>
          </cell>
          <cell r="P51">
            <v>52.5</v>
          </cell>
        </row>
        <row r="52">
          <cell r="C52" t="str">
            <v>Работа плотники</v>
          </cell>
          <cell r="D52">
            <v>1000</v>
          </cell>
          <cell r="E52">
            <v>1</v>
          </cell>
          <cell r="F52">
            <v>1000</v>
          </cell>
          <cell r="G52">
            <v>1.4</v>
          </cell>
          <cell r="H52">
            <v>1400</v>
          </cell>
          <cell r="I52">
            <v>1.8</v>
          </cell>
          <cell r="J52">
            <v>1800</v>
          </cell>
          <cell r="K52">
            <v>2</v>
          </cell>
          <cell r="L52">
            <v>2000</v>
          </cell>
          <cell r="M52">
            <v>2.2999999999999998</v>
          </cell>
          <cell r="N52">
            <v>2300</v>
          </cell>
          <cell r="O52">
            <v>0.7</v>
          </cell>
          <cell r="P52">
            <v>700</v>
          </cell>
        </row>
        <row r="53">
          <cell r="B53" t="str">
            <v>Утепление 100мм (мин плита)</v>
          </cell>
          <cell r="F53">
            <v>11900</v>
          </cell>
          <cell r="H53">
            <v>14700</v>
          </cell>
          <cell r="J53">
            <v>18900</v>
          </cell>
          <cell r="L53">
            <v>21400</v>
          </cell>
          <cell r="N53">
            <v>24800</v>
          </cell>
          <cell r="P53">
            <v>7700</v>
          </cell>
        </row>
        <row r="54">
          <cell r="C54" t="str">
            <v>Мин плита 50 плотность</v>
          </cell>
          <cell r="D54">
            <v>5000</v>
          </cell>
          <cell r="E54">
            <v>1.86</v>
          </cell>
          <cell r="F54">
            <v>9300</v>
          </cell>
          <cell r="G54">
            <v>2.3199999999999998</v>
          </cell>
          <cell r="H54">
            <v>11600</v>
          </cell>
          <cell r="I54">
            <v>3.12</v>
          </cell>
          <cell r="J54">
            <v>15600</v>
          </cell>
          <cell r="K54">
            <v>3.69</v>
          </cell>
          <cell r="L54">
            <v>18450</v>
          </cell>
          <cell r="M54">
            <v>4.1500000000000004</v>
          </cell>
          <cell r="N54">
            <v>20750</v>
          </cell>
          <cell r="O54">
            <v>1.24</v>
          </cell>
          <cell r="P54">
            <v>6200</v>
          </cell>
        </row>
        <row r="55">
          <cell r="C55" t="str">
            <v>Мин плита</v>
          </cell>
          <cell r="D55">
            <v>2300</v>
          </cell>
          <cell r="E55">
            <v>-1.86</v>
          </cell>
          <cell r="F55">
            <v>-4278</v>
          </cell>
          <cell r="G55">
            <v>-2.3199999999999998</v>
          </cell>
          <cell r="H55">
            <v>-5336</v>
          </cell>
          <cell r="I55">
            <v>-3.12</v>
          </cell>
          <cell r="J55">
            <v>-7176</v>
          </cell>
          <cell r="K55">
            <v>-3.69</v>
          </cell>
          <cell r="L55">
            <v>-8487</v>
          </cell>
          <cell r="M55">
            <v>-4.1500000000000004</v>
          </cell>
          <cell r="N55">
            <v>-9545</v>
          </cell>
          <cell r="O55">
            <v>-1.24</v>
          </cell>
          <cell r="P55">
            <v>-2852</v>
          </cell>
        </row>
        <row r="56">
          <cell r="B56" t="str">
            <v>Мин плита 50 плотности вместо 30</v>
          </cell>
          <cell r="F56">
            <v>6800</v>
          </cell>
          <cell r="H56">
            <v>8500</v>
          </cell>
          <cell r="J56">
            <v>11400</v>
          </cell>
          <cell r="L56">
            <v>13400</v>
          </cell>
          <cell r="N56">
            <v>15100</v>
          </cell>
          <cell r="P56">
            <v>4500</v>
          </cell>
        </row>
        <row r="57">
          <cell r="C57" t="str">
            <v>Мин вата</v>
          </cell>
          <cell r="D57">
            <v>1930</v>
          </cell>
          <cell r="E57">
            <v>-1.86</v>
          </cell>
          <cell r="F57">
            <v>-3589.8</v>
          </cell>
          <cell r="G57">
            <v>-2.3199999999999998</v>
          </cell>
          <cell r="H57">
            <v>-4477.5999999999995</v>
          </cell>
          <cell r="I57">
            <v>-3.12</v>
          </cell>
          <cell r="J57">
            <v>-6021.6</v>
          </cell>
          <cell r="K57">
            <v>-3.69</v>
          </cell>
          <cell r="L57">
            <v>-7121.7</v>
          </cell>
          <cell r="M57">
            <v>-4.1500000000000004</v>
          </cell>
          <cell r="N57">
            <v>-8009.5000000000009</v>
          </cell>
          <cell r="O57">
            <v>-1.24</v>
          </cell>
          <cell r="P57">
            <v>-2393.1999999999998</v>
          </cell>
        </row>
        <row r="58">
          <cell r="C58" t="str">
            <v>Мин вата</v>
          </cell>
          <cell r="D58">
            <v>1930</v>
          </cell>
          <cell r="E58">
            <v>-0.06</v>
          </cell>
          <cell r="F58">
            <v>-115.8</v>
          </cell>
          <cell r="G58">
            <v>-0.08</v>
          </cell>
          <cell r="H58">
            <v>-154.4</v>
          </cell>
          <cell r="I58">
            <v>-0.1</v>
          </cell>
          <cell r="J58">
            <v>-193</v>
          </cell>
          <cell r="K58">
            <v>-0.12</v>
          </cell>
          <cell r="L58">
            <v>-231.6</v>
          </cell>
          <cell r="M58">
            <v>-0.15</v>
          </cell>
          <cell r="N58">
            <v>-289.5</v>
          </cell>
          <cell r="O58">
            <v>-0.04</v>
          </cell>
          <cell r="P58">
            <v>-77.2</v>
          </cell>
        </row>
        <row r="59">
          <cell r="C59" t="str">
            <v>Расходники, оснастка</v>
          </cell>
          <cell r="D59">
            <v>1050</v>
          </cell>
          <cell r="E59">
            <v>-0.1</v>
          </cell>
          <cell r="F59">
            <v>-105</v>
          </cell>
          <cell r="G59">
            <v>-0.1</v>
          </cell>
          <cell r="H59">
            <v>-105</v>
          </cell>
          <cell r="I59">
            <v>-0.1</v>
          </cell>
          <cell r="J59">
            <v>-105</v>
          </cell>
          <cell r="K59">
            <v>-0.1</v>
          </cell>
          <cell r="L59">
            <v>-105</v>
          </cell>
          <cell r="M59">
            <v>-0.15</v>
          </cell>
          <cell r="N59">
            <v>-157.5</v>
          </cell>
          <cell r="O59">
            <v>-0.05</v>
          </cell>
          <cell r="P59">
            <v>-52.5</v>
          </cell>
        </row>
        <row r="60">
          <cell r="C60" t="str">
            <v>Пароизоляция «В»</v>
          </cell>
          <cell r="D60">
            <v>32</v>
          </cell>
          <cell r="E60">
            <v>-23</v>
          </cell>
          <cell r="F60">
            <v>-736</v>
          </cell>
          <cell r="G60">
            <v>-28</v>
          </cell>
          <cell r="H60">
            <v>-896</v>
          </cell>
          <cell r="I60">
            <v>-37</v>
          </cell>
          <cell r="J60">
            <v>-1184</v>
          </cell>
          <cell r="K60">
            <v>-45</v>
          </cell>
          <cell r="L60">
            <v>-1440</v>
          </cell>
          <cell r="M60">
            <v>-48</v>
          </cell>
          <cell r="N60">
            <v>-1536</v>
          </cell>
          <cell r="O60">
            <v>-15</v>
          </cell>
          <cell r="P60">
            <v>-480</v>
          </cell>
        </row>
        <row r="61">
          <cell r="C61" t="str">
            <v>ДВП</v>
          </cell>
          <cell r="D61">
            <v>230</v>
          </cell>
          <cell r="E61">
            <v>-3</v>
          </cell>
          <cell r="F61">
            <v>-690</v>
          </cell>
          <cell r="G61">
            <v>-4</v>
          </cell>
          <cell r="H61">
            <v>-920</v>
          </cell>
          <cell r="I61">
            <v>-6</v>
          </cell>
          <cell r="J61">
            <v>-1380</v>
          </cell>
          <cell r="K61">
            <v>-8</v>
          </cell>
          <cell r="L61">
            <v>-1840</v>
          </cell>
          <cell r="M61">
            <v>-8</v>
          </cell>
          <cell r="N61">
            <v>-1840</v>
          </cell>
          <cell r="O61">
            <v>-1.5</v>
          </cell>
          <cell r="P61">
            <v>-345</v>
          </cell>
        </row>
        <row r="62">
          <cell r="C62" t="str">
            <v>Работа плотники</v>
          </cell>
          <cell r="D62">
            <v>1000</v>
          </cell>
          <cell r="E62">
            <v>-0.8</v>
          </cell>
          <cell r="F62">
            <v>-800</v>
          </cell>
          <cell r="G62">
            <v>-1.2</v>
          </cell>
          <cell r="H62">
            <v>-1200</v>
          </cell>
          <cell r="I62">
            <v>-1.5</v>
          </cell>
          <cell r="J62">
            <v>-1500</v>
          </cell>
          <cell r="K62">
            <v>-1.7</v>
          </cell>
          <cell r="L62">
            <v>-1700</v>
          </cell>
          <cell r="M62">
            <v>-2</v>
          </cell>
          <cell r="N62">
            <v>-2000</v>
          </cell>
          <cell r="O62">
            <v>-0.5</v>
          </cell>
          <cell r="P62">
            <v>-500</v>
          </cell>
        </row>
        <row r="63">
          <cell r="B63" t="str">
            <v>Убрать утепление (вата), пароизол и подшивку дна</v>
          </cell>
          <cell r="F63">
            <v>-8200</v>
          </cell>
          <cell r="H63">
            <v>-10500</v>
          </cell>
          <cell r="J63">
            <v>-14000</v>
          </cell>
          <cell r="L63">
            <v>-16800</v>
          </cell>
          <cell r="N63">
            <v>-18600</v>
          </cell>
          <cell r="P63">
            <v>-5200</v>
          </cell>
        </row>
        <row r="64">
          <cell r="C64" t="str">
            <v>Мин плита</v>
          </cell>
          <cell r="D64">
            <v>2300</v>
          </cell>
          <cell r="E64">
            <v>-1.86</v>
          </cell>
          <cell r="F64">
            <v>-4278</v>
          </cell>
          <cell r="G64">
            <v>-2.3199999999999998</v>
          </cell>
          <cell r="H64">
            <v>-5336</v>
          </cell>
          <cell r="I64">
            <v>-3.12</v>
          </cell>
          <cell r="J64">
            <v>-7176</v>
          </cell>
          <cell r="K64">
            <v>-3.69</v>
          </cell>
          <cell r="L64">
            <v>-8487</v>
          </cell>
          <cell r="M64">
            <v>-4.1500000000000004</v>
          </cell>
          <cell r="N64">
            <v>-9545</v>
          </cell>
          <cell r="O64">
            <v>-1.24</v>
          </cell>
          <cell r="P64">
            <v>-2852</v>
          </cell>
        </row>
        <row r="65">
          <cell r="C65" t="str">
            <v>Мин вата</v>
          </cell>
          <cell r="D65">
            <v>1930</v>
          </cell>
          <cell r="E65">
            <v>-0.06</v>
          </cell>
          <cell r="F65">
            <v>-115.8</v>
          </cell>
          <cell r="G65">
            <v>-0.08</v>
          </cell>
          <cell r="H65">
            <v>-154.4</v>
          </cell>
          <cell r="I65">
            <v>-0.1</v>
          </cell>
          <cell r="J65">
            <v>-193</v>
          </cell>
          <cell r="K65">
            <v>-0.12</v>
          </cell>
          <cell r="L65">
            <v>-231.6</v>
          </cell>
          <cell r="M65">
            <v>-0.15</v>
          </cell>
          <cell r="N65">
            <v>-289.5</v>
          </cell>
          <cell r="O65">
            <v>-0.04</v>
          </cell>
          <cell r="P65">
            <v>-77.2</v>
          </cell>
        </row>
        <row r="66">
          <cell r="C66" t="str">
            <v>Расходники, оснастка</v>
          </cell>
          <cell r="D66">
            <v>1050</v>
          </cell>
          <cell r="E66">
            <v>-0.1</v>
          </cell>
          <cell r="F66">
            <v>-105</v>
          </cell>
          <cell r="G66">
            <v>-0.1</v>
          </cell>
          <cell r="H66">
            <v>-105</v>
          </cell>
          <cell r="I66">
            <v>-0.1</v>
          </cell>
          <cell r="J66">
            <v>-105</v>
          </cell>
          <cell r="K66">
            <v>-0.1</v>
          </cell>
          <cell r="L66">
            <v>-105</v>
          </cell>
          <cell r="M66">
            <v>-0.15</v>
          </cell>
          <cell r="N66">
            <v>-157.5</v>
          </cell>
          <cell r="O66">
            <v>-0.05</v>
          </cell>
          <cell r="P66">
            <v>-52.5</v>
          </cell>
        </row>
        <row r="67">
          <cell r="C67" t="str">
            <v>Пароизоляция «В»</v>
          </cell>
          <cell r="D67">
            <v>32</v>
          </cell>
          <cell r="E67">
            <v>-23</v>
          </cell>
          <cell r="F67">
            <v>-736</v>
          </cell>
          <cell r="G67">
            <v>-28</v>
          </cell>
          <cell r="H67">
            <v>-896</v>
          </cell>
          <cell r="I67">
            <v>-37</v>
          </cell>
          <cell r="J67">
            <v>-1184</v>
          </cell>
          <cell r="K67">
            <v>-45</v>
          </cell>
          <cell r="L67">
            <v>-1440</v>
          </cell>
          <cell r="M67">
            <v>-48</v>
          </cell>
          <cell r="N67">
            <v>-1536</v>
          </cell>
          <cell r="O67">
            <v>-15</v>
          </cell>
          <cell r="P67">
            <v>-480</v>
          </cell>
        </row>
        <row r="68">
          <cell r="C68" t="str">
            <v>ДВП</v>
          </cell>
          <cell r="D68">
            <v>230</v>
          </cell>
          <cell r="E68">
            <v>-3</v>
          </cell>
          <cell r="F68">
            <v>-690</v>
          </cell>
          <cell r="G68">
            <v>-4</v>
          </cell>
          <cell r="H68">
            <v>-920</v>
          </cell>
          <cell r="I68">
            <v>-6</v>
          </cell>
          <cell r="J68">
            <v>-1380</v>
          </cell>
          <cell r="K68">
            <v>-8</v>
          </cell>
          <cell r="L68">
            <v>-1840</v>
          </cell>
          <cell r="M68">
            <v>-8</v>
          </cell>
          <cell r="N68">
            <v>-1840</v>
          </cell>
          <cell r="O68">
            <v>-1.5</v>
          </cell>
          <cell r="P68">
            <v>-345</v>
          </cell>
        </row>
        <row r="69">
          <cell r="C69" t="str">
            <v>Работа плотники</v>
          </cell>
          <cell r="D69">
            <v>1000</v>
          </cell>
          <cell r="E69">
            <v>-0.8</v>
          </cell>
          <cell r="F69">
            <v>-800</v>
          </cell>
          <cell r="G69">
            <v>-1.2</v>
          </cell>
          <cell r="H69">
            <v>-1200</v>
          </cell>
          <cell r="I69">
            <v>-1.5</v>
          </cell>
          <cell r="J69">
            <v>-1500</v>
          </cell>
          <cell r="K69">
            <v>-1.7</v>
          </cell>
          <cell r="L69">
            <v>-1700</v>
          </cell>
          <cell r="M69">
            <v>-2</v>
          </cell>
          <cell r="N69">
            <v>-2000</v>
          </cell>
          <cell r="O69">
            <v>-0.5</v>
          </cell>
          <cell r="P69">
            <v>-500</v>
          </cell>
        </row>
        <row r="70">
          <cell r="B70" t="str">
            <v>Убрать утепление (плита), пароизол и подшивку дна</v>
          </cell>
          <cell r="F70">
            <v>-9100</v>
          </cell>
          <cell r="H70">
            <v>-11600</v>
          </cell>
          <cell r="J70">
            <v>-15600</v>
          </cell>
          <cell r="L70">
            <v>-18600</v>
          </cell>
          <cell r="N70">
            <v>-20700</v>
          </cell>
          <cell r="P70">
            <v>-5800</v>
          </cell>
        </row>
        <row r="71">
          <cell r="B71" t="str">
            <v>50% прибыли</v>
          </cell>
          <cell r="C71" t="str">
            <v>Ветрозащита «А»</v>
          </cell>
          <cell r="D71">
            <v>40</v>
          </cell>
          <cell r="E71">
            <v>34</v>
          </cell>
          <cell r="F71">
            <v>1360</v>
          </cell>
          <cell r="G71">
            <v>42</v>
          </cell>
          <cell r="H71">
            <v>1680</v>
          </cell>
          <cell r="I71">
            <v>58</v>
          </cell>
          <cell r="J71">
            <v>2320</v>
          </cell>
          <cell r="K71">
            <v>72</v>
          </cell>
          <cell r="L71">
            <v>2880</v>
          </cell>
          <cell r="M71">
            <v>74</v>
          </cell>
          <cell r="N71">
            <v>2960</v>
          </cell>
          <cell r="O71">
            <v>24</v>
          </cell>
          <cell r="P71">
            <v>960</v>
          </cell>
        </row>
        <row r="72">
          <cell r="C72" t="str">
            <v>Работа плотники</v>
          </cell>
          <cell r="D72">
            <v>1000</v>
          </cell>
          <cell r="E72">
            <v>0.4</v>
          </cell>
          <cell r="F72">
            <v>400</v>
          </cell>
          <cell r="G72">
            <v>0.5</v>
          </cell>
          <cell r="H72">
            <v>500</v>
          </cell>
          <cell r="I72">
            <v>0.6</v>
          </cell>
          <cell r="J72">
            <v>600</v>
          </cell>
          <cell r="K72">
            <v>0.7</v>
          </cell>
          <cell r="L72">
            <v>700</v>
          </cell>
          <cell r="M72">
            <v>0.8</v>
          </cell>
          <cell r="N72">
            <v>800</v>
          </cell>
          <cell r="O72">
            <v>0.3</v>
          </cell>
          <cell r="P72">
            <v>300</v>
          </cell>
        </row>
        <row r="73">
          <cell r="B73" t="str">
            <v>Добавить ветрозащиту "А"</v>
          </cell>
          <cell r="F73">
            <v>3800</v>
          </cell>
          <cell r="H73">
            <v>4700</v>
          </cell>
          <cell r="J73">
            <v>6300</v>
          </cell>
          <cell r="L73">
            <v>7700</v>
          </cell>
          <cell r="N73">
            <v>8100</v>
          </cell>
          <cell r="P73">
            <v>2800</v>
          </cell>
        </row>
        <row r="74">
          <cell r="B74" t="str">
            <v>50% прибыли</v>
          </cell>
          <cell r="C74" t="str">
            <v>Рейка 40*20*6000</v>
          </cell>
          <cell r="D74">
            <v>78</v>
          </cell>
          <cell r="E74">
            <v>15</v>
          </cell>
          <cell r="F74">
            <v>1170</v>
          </cell>
          <cell r="G74">
            <v>17</v>
          </cell>
          <cell r="H74">
            <v>1326</v>
          </cell>
          <cell r="I74">
            <v>20</v>
          </cell>
          <cell r="J74">
            <v>1560</v>
          </cell>
          <cell r="K74">
            <v>21</v>
          </cell>
          <cell r="L74">
            <v>1638</v>
          </cell>
          <cell r="M74">
            <v>25</v>
          </cell>
          <cell r="N74">
            <v>1950</v>
          </cell>
          <cell r="O74">
            <v>10</v>
          </cell>
          <cell r="P74">
            <v>780</v>
          </cell>
        </row>
        <row r="75">
          <cell r="C75" t="str">
            <v>Саморезы</v>
          </cell>
          <cell r="D75">
            <v>120</v>
          </cell>
          <cell r="E75">
            <v>1.5</v>
          </cell>
          <cell r="F75">
            <v>180</v>
          </cell>
          <cell r="G75">
            <v>2</v>
          </cell>
          <cell r="H75">
            <v>240</v>
          </cell>
          <cell r="I75">
            <v>2</v>
          </cell>
          <cell r="J75">
            <v>240</v>
          </cell>
          <cell r="K75">
            <v>2</v>
          </cell>
          <cell r="L75">
            <v>240</v>
          </cell>
          <cell r="M75">
            <v>3</v>
          </cell>
          <cell r="N75">
            <v>360</v>
          </cell>
          <cell r="O75">
            <v>1</v>
          </cell>
          <cell r="P75">
            <v>120</v>
          </cell>
        </row>
        <row r="76">
          <cell r="C76" t="str">
            <v>Расходники, оснастка</v>
          </cell>
          <cell r="D76">
            <v>1050</v>
          </cell>
          <cell r="E76">
            <v>0.05</v>
          </cell>
          <cell r="F76">
            <v>52.5</v>
          </cell>
          <cell r="G76">
            <v>0.05</v>
          </cell>
          <cell r="H76">
            <v>52.5</v>
          </cell>
          <cell r="I76">
            <v>0.05</v>
          </cell>
          <cell r="J76">
            <v>52.5</v>
          </cell>
          <cell r="K76">
            <v>0.05</v>
          </cell>
          <cell r="L76">
            <v>52.5</v>
          </cell>
          <cell r="M76">
            <v>0.1</v>
          </cell>
          <cell r="N76">
            <v>105</v>
          </cell>
          <cell r="O76">
            <v>0.05</v>
          </cell>
          <cell r="P76">
            <v>52.5</v>
          </cell>
        </row>
        <row r="77">
          <cell r="C77" t="str">
            <v>Работа плотники</v>
          </cell>
          <cell r="D77">
            <v>1000</v>
          </cell>
          <cell r="E77">
            <v>0.6</v>
          </cell>
          <cell r="F77">
            <v>600</v>
          </cell>
          <cell r="G77">
            <v>0.8</v>
          </cell>
          <cell r="H77">
            <v>800</v>
          </cell>
          <cell r="I77">
            <v>1</v>
          </cell>
          <cell r="J77">
            <v>1000</v>
          </cell>
          <cell r="K77">
            <v>1.2</v>
          </cell>
          <cell r="L77">
            <v>1200</v>
          </cell>
          <cell r="M77">
            <v>1.5</v>
          </cell>
          <cell r="N77">
            <v>1500</v>
          </cell>
          <cell r="O77">
            <v>0.5</v>
          </cell>
          <cell r="P77">
            <v>500</v>
          </cell>
        </row>
        <row r="78">
          <cell r="C78" t="str">
            <v>Скотч для проклейки мембран</v>
          </cell>
          <cell r="D78">
            <v>700</v>
          </cell>
          <cell r="E78">
            <v>1</v>
          </cell>
          <cell r="F78">
            <v>700</v>
          </cell>
          <cell r="G78">
            <v>1</v>
          </cell>
          <cell r="H78">
            <v>700</v>
          </cell>
          <cell r="I78">
            <v>1.5</v>
          </cell>
          <cell r="J78">
            <v>1050</v>
          </cell>
          <cell r="K78">
            <v>1.5</v>
          </cell>
          <cell r="L78">
            <v>1050</v>
          </cell>
          <cell r="M78">
            <v>2</v>
          </cell>
          <cell r="N78">
            <v>1400</v>
          </cell>
          <cell r="O78">
            <v>0.5</v>
          </cell>
          <cell r="P78">
            <v>350</v>
          </cell>
        </row>
        <row r="79">
          <cell r="C79" t="str">
            <v>Работа плотники</v>
          </cell>
          <cell r="D79">
            <v>1000</v>
          </cell>
          <cell r="E79">
            <v>0.1</v>
          </cell>
          <cell r="F79">
            <v>100</v>
          </cell>
          <cell r="G79">
            <v>0.2</v>
          </cell>
          <cell r="H79">
            <v>200</v>
          </cell>
          <cell r="I79">
            <v>0.3</v>
          </cell>
          <cell r="J79">
            <v>300</v>
          </cell>
          <cell r="K79">
            <v>0.3</v>
          </cell>
          <cell r="L79">
            <v>300</v>
          </cell>
          <cell r="M79">
            <v>0.4</v>
          </cell>
          <cell r="N79">
            <v>400</v>
          </cell>
          <cell r="O79">
            <v>0.1</v>
          </cell>
          <cell r="P79">
            <v>100</v>
          </cell>
        </row>
        <row r="80">
          <cell r="B80" t="str">
            <v>Добавить вентзазор внутри или снаружи</v>
          </cell>
          <cell r="F80">
            <v>6100</v>
          </cell>
          <cell r="H80">
            <v>7200</v>
          </cell>
          <cell r="J80">
            <v>9100</v>
          </cell>
          <cell r="L80">
            <v>9700</v>
          </cell>
          <cell r="N80">
            <v>12300</v>
          </cell>
          <cell r="P80">
            <v>4100</v>
          </cell>
        </row>
        <row r="81">
          <cell r="B81" t="str">
            <v>50% прибыли</v>
          </cell>
          <cell r="C81" t="str">
            <v>Антисептик красный</v>
          </cell>
          <cell r="D81">
            <v>95</v>
          </cell>
          <cell r="E81">
            <v>12</v>
          </cell>
          <cell r="F81">
            <v>1140</v>
          </cell>
          <cell r="G81">
            <v>15</v>
          </cell>
          <cell r="H81">
            <v>1425</v>
          </cell>
          <cell r="I81">
            <v>20</v>
          </cell>
          <cell r="J81">
            <v>1900</v>
          </cell>
          <cell r="K81">
            <v>25</v>
          </cell>
          <cell r="L81">
            <v>2375</v>
          </cell>
          <cell r="M81">
            <v>30</v>
          </cell>
          <cell r="N81">
            <v>2850</v>
          </cell>
          <cell r="O81">
            <v>10</v>
          </cell>
          <cell r="P81">
            <v>950</v>
          </cell>
        </row>
        <row r="82">
          <cell r="C82" t="str">
            <v>Расходники, оснастка</v>
          </cell>
          <cell r="D82">
            <v>1050</v>
          </cell>
          <cell r="E82">
            <v>0.3</v>
          </cell>
          <cell r="F82">
            <v>315</v>
          </cell>
          <cell r="G82">
            <v>0.3</v>
          </cell>
          <cell r="H82">
            <v>315</v>
          </cell>
          <cell r="I82">
            <v>0.4</v>
          </cell>
          <cell r="J82">
            <v>420</v>
          </cell>
          <cell r="K82">
            <v>0.5</v>
          </cell>
          <cell r="L82">
            <v>525</v>
          </cell>
          <cell r="M82">
            <v>0.6</v>
          </cell>
          <cell r="N82">
            <v>630</v>
          </cell>
          <cell r="O82">
            <v>0.2</v>
          </cell>
          <cell r="P82">
            <v>210</v>
          </cell>
        </row>
        <row r="83">
          <cell r="C83" t="str">
            <v>Работа плотники</v>
          </cell>
          <cell r="D83">
            <v>1000</v>
          </cell>
          <cell r="E83">
            <v>0.6</v>
          </cell>
          <cell r="F83">
            <v>600</v>
          </cell>
          <cell r="G83">
            <v>0.7</v>
          </cell>
          <cell r="H83">
            <v>700</v>
          </cell>
          <cell r="I83">
            <v>1</v>
          </cell>
          <cell r="J83">
            <v>1000</v>
          </cell>
          <cell r="K83">
            <v>1.2</v>
          </cell>
          <cell r="L83">
            <v>1200</v>
          </cell>
          <cell r="M83">
            <v>1.4</v>
          </cell>
          <cell r="N83">
            <v>1400</v>
          </cell>
          <cell r="O83">
            <v>0.5</v>
          </cell>
          <cell r="P83">
            <v>500</v>
          </cell>
        </row>
        <row r="84">
          <cell r="B84" t="str">
            <v>Полная обработка каркаса профессиональным огнебиозащитным составом с розовым индикатором</v>
          </cell>
          <cell r="F84">
            <v>4500</v>
          </cell>
          <cell r="H84">
            <v>5300</v>
          </cell>
          <cell r="J84">
            <v>7200</v>
          </cell>
          <cell r="L84">
            <v>8900</v>
          </cell>
          <cell r="N84">
            <v>10500</v>
          </cell>
          <cell r="P84">
            <v>3600</v>
          </cell>
        </row>
        <row r="85">
          <cell r="C85" t="str">
            <v>ДВП</v>
          </cell>
          <cell r="D85">
            <v>230</v>
          </cell>
          <cell r="E85">
            <v>-3</v>
          </cell>
          <cell r="F85">
            <v>-690</v>
          </cell>
          <cell r="G85">
            <v>-4</v>
          </cell>
          <cell r="H85">
            <v>-920</v>
          </cell>
          <cell r="I85">
            <v>-6</v>
          </cell>
          <cell r="J85">
            <v>-1380</v>
          </cell>
          <cell r="K85">
            <v>-8</v>
          </cell>
          <cell r="L85">
            <v>-1840</v>
          </cell>
          <cell r="M85">
            <v>-8</v>
          </cell>
          <cell r="N85">
            <v>-1840</v>
          </cell>
          <cell r="O85">
            <v>-2</v>
          </cell>
          <cell r="P85">
            <v>-460</v>
          </cell>
        </row>
        <row r="86">
          <cell r="C86" t="str">
            <v>Профлист цинк С-8(2.5) 0,4мм</v>
          </cell>
          <cell r="D86">
            <v>866</v>
          </cell>
          <cell r="E86">
            <v>3</v>
          </cell>
          <cell r="F86">
            <v>2598</v>
          </cell>
          <cell r="G86">
            <v>4</v>
          </cell>
          <cell r="H86">
            <v>3464</v>
          </cell>
          <cell r="I86">
            <v>5</v>
          </cell>
          <cell r="J86">
            <v>4330</v>
          </cell>
          <cell r="K86">
            <v>7</v>
          </cell>
          <cell r="L86">
            <v>6062</v>
          </cell>
          <cell r="M86">
            <v>8</v>
          </cell>
          <cell r="N86">
            <v>6928</v>
          </cell>
          <cell r="O86">
            <v>2</v>
          </cell>
          <cell r="P86">
            <v>1732</v>
          </cell>
        </row>
        <row r="87">
          <cell r="B87" t="str">
            <v>Профлист С-8 оцинкованный на дно</v>
          </cell>
          <cell r="F87">
            <v>2600</v>
          </cell>
          <cell r="H87">
            <v>3500</v>
          </cell>
          <cell r="J87">
            <v>4000</v>
          </cell>
          <cell r="L87">
            <v>5700</v>
          </cell>
          <cell r="N87">
            <v>6900</v>
          </cell>
          <cell r="P87">
            <v>1800</v>
          </cell>
        </row>
        <row r="88">
          <cell r="C88" t="str">
            <v>Доска обрезная 40*150 *6000</v>
          </cell>
          <cell r="D88">
            <v>450</v>
          </cell>
          <cell r="E88">
            <v>2</v>
          </cell>
          <cell r="F88">
            <v>900</v>
          </cell>
          <cell r="G88">
            <v>2</v>
          </cell>
          <cell r="H88">
            <v>900</v>
          </cell>
          <cell r="I88">
            <v>3</v>
          </cell>
          <cell r="J88">
            <v>1350</v>
          </cell>
          <cell r="K88">
            <v>3</v>
          </cell>
          <cell r="L88">
            <v>1350</v>
          </cell>
          <cell r="M88">
            <v>4</v>
          </cell>
          <cell r="N88">
            <v>1800</v>
          </cell>
          <cell r="O88">
            <v>1</v>
          </cell>
          <cell r="P88">
            <v>450</v>
          </cell>
        </row>
        <row r="89">
          <cell r="C89" t="str">
            <v>Расходники, оснастка</v>
          </cell>
          <cell r="D89">
            <v>1050</v>
          </cell>
          <cell r="E89">
            <v>0.05</v>
          </cell>
          <cell r="F89">
            <v>52.5</v>
          </cell>
          <cell r="G89">
            <v>0.05</v>
          </cell>
          <cell r="H89">
            <v>52.5</v>
          </cell>
          <cell r="I89">
            <v>0.05</v>
          </cell>
          <cell r="J89">
            <v>52.5</v>
          </cell>
          <cell r="K89">
            <v>0.05</v>
          </cell>
          <cell r="L89">
            <v>52.5</v>
          </cell>
          <cell r="M89">
            <v>0.05</v>
          </cell>
          <cell r="N89">
            <v>52.5</v>
          </cell>
          <cell r="O89">
            <v>0.05</v>
          </cell>
          <cell r="P89">
            <v>52.5</v>
          </cell>
        </row>
        <row r="90">
          <cell r="C90" t="str">
            <v>Саморезы</v>
          </cell>
          <cell r="D90">
            <v>120</v>
          </cell>
          <cell r="E90">
            <v>1</v>
          </cell>
          <cell r="F90">
            <v>120</v>
          </cell>
          <cell r="G90">
            <v>1</v>
          </cell>
          <cell r="H90">
            <v>120</v>
          </cell>
          <cell r="I90">
            <v>1</v>
          </cell>
          <cell r="J90">
            <v>120</v>
          </cell>
          <cell r="K90">
            <v>1</v>
          </cell>
          <cell r="L90">
            <v>120</v>
          </cell>
          <cell r="M90">
            <v>1</v>
          </cell>
          <cell r="N90">
            <v>120</v>
          </cell>
          <cell r="O90">
            <v>0.5</v>
          </cell>
          <cell r="P90">
            <v>60</v>
          </cell>
        </row>
        <row r="91">
          <cell r="C91" t="str">
            <v>Антисептик+колер(основание)</v>
          </cell>
          <cell r="D91">
            <v>95</v>
          </cell>
          <cell r="E91">
            <v>1.5</v>
          </cell>
          <cell r="F91">
            <v>142.5</v>
          </cell>
          <cell r="G91">
            <v>1.5</v>
          </cell>
          <cell r="H91">
            <v>142.5</v>
          </cell>
          <cell r="I91">
            <v>2</v>
          </cell>
          <cell r="J91">
            <v>190</v>
          </cell>
          <cell r="K91">
            <v>2</v>
          </cell>
          <cell r="L91">
            <v>190</v>
          </cell>
          <cell r="M91">
            <v>3</v>
          </cell>
          <cell r="N91">
            <v>285</v>
          </cell>
          <cell r="O91">
            <v>0.75</v>
          </cell>
          <cell r="P91">
            <v>71.25</v>
          </cell>
        </row>
        <row r="92">
          <cell r="C92" t="str">
            <v>Работа плотники</v>
          </cell>
          <cell r="D92">
            <v>1000</v>
          </cell>
          <cell r="E92">
            <v>0.1</v>
          </cell>
          <cell r="F92">
            <v>100</v>
          </cell>
          <cell r="G92">
            <v>0.2</v>
          </cell>
          <cell r="H92">
            <v>200</v>
          </cell>
          <cell r="I92">
            <v>0.3</v>
          </cell>
          <cell r="J92">
            <v>300</v>
          </cell>
          <cell r="K92">
            <v>0.3</v>
          </cell>
          <cell r="L92">
            <v>300</v>
          </cell>
          <cell r="M92">
            <v>0.3</v>
          </cell>
          <cell r="N92">
            <v>300</v>
          </cell>
          <cell r="O92">
            <v>0.1</v>
          </cell>
          <cell r="P92">
            <v>100</v>
          </cell>
        </row>
        <row r="93">
          <cell r="B93" t="str">
            <v>Лаги половые учащенный шаг (усиление пола)</v>
          </cell>
          <cell r="F93">
            <v>1800</v>
          </cell>
          <cell r="H93">
            <v>2000</v>
          </cell>
          <cell r="J93">
            <v>2800</v>
          </cell>
          <cell r="L93">
            <v>2800</v>
          </cell>
          <cell r="N93">
            <v>3500</v>
          </cell>
          <cell r="P93">
            <v>1000</v>
          </cell>
        </row>
        <row r="94">
          <cell r="C94" t="str">
            <v>Линолеум синтетика</v>
          </cell>
          <cell r="D94">
            <v>250</v>
          </cell>
          <cell r="E94">
            <v>7.5</v>
          </cell>
          <cell r="F94">
            <v>1875</v>
          </cell>
          <cell r="G94">
            <v>10</v>
          </cell>
          <cell r="H94">
            <v>2500</v>
          </cell>
          <cell r="I94">
            <v>15</v>
          </cell>
          <cell r="J94">
            <v>3750</v>
          </cell>
          <cell r="K94">
            <v>18</v>
          </cell>
          <cell r="L94">
            <v>4500</v>
          </cell>
          <cell r="M94">
            <v>20</v>
          </cell>
          <cell r="N94">
            <v>5000</v>
          </cell>
          <cell r="O94">
            <v>5</v>
          </cell>
          <cell r="P94">
            <v>1250</v>
          </cell>
        </row>
        <row r="95">
          <cell r="C95" t="str">
            <v>Работа плотники</v>
          </cell>
          <cell r="D95">
            <v>1000</v>
          </cell>
          <cell r="E95">
            <v>0.3</v>
          </cell>
          <cell r="F95">
            <v>300</v>
          </cell>
          <cell r="G95">
            <v>0.3</v>
          </cell>
          <cell r="H95">
            <v>300</v>
          </cell>
          <cell r="I95">
            <v>0.4</v>
          </cell>
          <cell r="J95">
            <v>400</v>
          </cell>
          <cell r="K95">
            <v>0.5</v>
          </cell>
          <cell r="L95">
            <v>500</v>
          </cell>
          <cell r="M95">
            <v>0.6</v>
          </cell>
          <cell r="N95">
            <v>600</v>
          </cell>
          <cell r="O95">
            <v>0.2</v>
          </cell>
          <cell r="P95">
            <v>200</v>
          </cell>
        </row>
        <row r="96">
          <cell r="B96" t="str">
            <v>Линолеум синтетика</v>
          </cell>
          <cell r="F96">
            <v>3000</v>
          </cell>
          <cell r="H96">
            <v>3800</v>
          </cell>
          <cell r="J96">
            <v>5600</v>
          </cell>
          <cell r="L96">
            <v>6800</v>
          </cell>
          <cell r="N96">
            <v>7600</v>
          </cell>
          <cell r="P96">
            <v>2000</v>
          </cell>
        </row>
        <row r="97">
          <cell r="C97" t="str">
            <v>Линолеум ПВХ</v>
          </cell>
          <cell r="D97">
            <v>450</v>
          </cell>
          <cell r="E97">
            <v>7.5</v>
          </cell>
          <cell r="F97">
            <v>3375</v>
          </cell>
          <cell r="G97">
            <v>10</v>
          </cell>
          <cell r="H97">
            <v>4500</v>
          </cell>
          <cell r="I97">
            <v>15</v>
          </cell>
          <cell r="J97">
            <v>6750</v>
          </cell>
          <cell r="K97">
            <v>18</v>
          </cell>
          <cell r="L97">
            <v>8100</v>
          </cell>
          <cell r="M97">
            <v>20</v>
          </cell>
          <cell r="N97">
            <v>9000</v>
          </cell>
          <cell r="O97">
            <v>5</v>
          </cell>
          <cell r="P97">
            <v>2250</v>
          </cell>
        </row>
        <row r="98">
          <cell r="C98" t="str">
            <v>Линолеум синтетика</v>
          </cell>
          <cell r="D98">
            <v>250</v>
          </cell>
          <cell r="E98">
            <v>-7.5</v>
          </cell>
          <cell r="F98">
            <v>-1875</v>
          </cell>
          <cell r="G98">
            <v>-10</v>
          </cell>
          <cell r="H98">
            <v>-2500</v>
          </cell>
          <cell r="I98">
            <v>-15</v>
          </cell>
          <cell r="J98">
            <v>-3750</v>
          </cell>
          <cell r="K98">
            <v>-18</v>
          </cell>
          <cell r="L98">
            <v>-4500</v>
          </cell>
          <cell r="M98">
            <v>-20</v>
          </cell>
          <cell r="N98">
            <v>-5000</v>
          </cell>
          <cell r="O98">
            <v>-5</v>
          </cell>
          <cell r="P98">
            <v>-1250</v>
          </cell>
        </row>
        <row r="99">
          <cell r="B99" t="str">
            <v>Линолеум ПВХ вместо синтетики</v>
          </cell>
          <cell r="F99">
            <v>2100</v>
          </cell>
          <cell r="H99">
            <v>2700</v>
          </cell>
          <cell r="J99">
            <v>4100</v>
          </cell>
          <cell r="L99">
            <v>4900</v>
          </cell>
          <cell r="N99">
            <v>5400</v>
          </cell>
          <cell r="P99">
            <v>1400</v>
          </cell>
        </row>
        <row r="100">
          <cell r="C100" t="str">
            <v>Доска пола 28мм</v>
          </cell>
          <cell r="D100">
            <v>830</v>
          </cell>
          <cell r="E100">
            <v>7.5</v>
          </cell>
          <cell r="F100">
            <v>6225</v>
          </cell>
          <cell r="G100">
            <v>10</v>
          </cell>
          <cell r="H100">
            <v>8300</v>
          </cell>
          <cell r="I100">
            <v>15</v>
          </cell>
          <cell r="J100">
            <v>12450</v>
          </cell>
          <cell r="K100">
            <v>18</v>
          </cell>
          <cell r="L100">
            <v>14940</v>
          </cell>
          <cell r="M100">
            <v>20</v>
          </cell>
          <cell r="N100">
            <v>16600</v>
          </cell>
          <cell r="O100">
            <v>4</v>
          </cell>
          <cell r="P100">
            <v>3320</v>
          </cell>
        </row>
        <row r="101">
          <cell r="C101" t="str">
            <v>ОСБ-22</v>
          </cell>
          <cell r="D101">
            <v>1080</v>
          </cell>
          <cell r="E101">
            <v>-2.5</v>
          </cell>
          <cell r="F101">
            <v>-2700</v>
          </cell>
          <cell r="G101">
            <v>-3.5</v>
          </cell>
          <cell r="H101">
            <v>-3780</v>
          </cell>
          <cell r="I101">
            <v>-5</v>
          </cell>
          <cell r="J101">
            <v>-5400</v>
          </cell>
          <cell r="K101">
            <v>-6.5</v>
          </cell>
          <cell r="L101">
            <v>-7020</v>
          </cell>
          <cell r="M101">
            <v>-6.5</v>
          </cell>
          <cell r="N101">
            <v>-7020</v>
          </cell>
          <cell r="O101">
            <v>-2</v>
          </cell>
          <cell r="P101">
            <v>-2160</v>
          </cell>
        </row>
        <row r="102">
          <cell r="C102" t="str">
            <v>Саморезы</v>
          </cell>
          <cell r="D102">
            <v>120</v>
          </cell>
          <cell r="E102">
            <v>1</v>
          </cell>
          <cell r="F102">
            <v>120</v>
          </cell>
          <cell r="G102">
            <v>1.5</v>
          </cell>
          <cell r="H102">
            <v>180</v>
          </cell>
          <cell r="I102">
            <v>2</v>
          </cell>
          <cell r="J102">
            <v>240</v>
          </cell>
          <cell r="K102">
            <v>2.5</v>
          </cell>
          <cell r="L102">
            <v>300</v>
          </cell>
          <cell r="M102">
            <v>3</v>
          </cell>
          <cell r="N102">
            <v>360</v>
          </cell>
          <cell r="O102">
            <v>1</v>
          </cell>
          <cell r="P102">
            <v>120</v>
          </cell>
        </row>
        <row r="103">
          <cell r="C103" t="str">
            <v>Работа плотники</v>
          </cell>
          <cell r="D103">
            <v>1000</v>
          </cell>
          <cell r="E103">
            <v>0.6</v>
          </cell>
          <cell r="F103">
            <v>600</v>
          </cell>
          <cell r="G103">
            <v>0.7</v>
          </cell>
          <cell r="H103">
            <v>700</v>
          </cell>
          <cell r="I103">
            <v>1</v>
          </cell>
          <cell r="J103">
            <v>1000</v>
          </cell>
          <cell r="K103">
            <v>1.2</v>
          </cell>
          <cell r="L103">
            <v>1200</v>
          </cell>
          <cell r="M103">
            <v>1.5</v>
          </cell>
          <cell r="N103">
            <v>1500</v>
          </cell>
          <cell r="O103">
            <v>0.4</v>
          </cell>
          <cell r="P103">
            <v>400</v>
          </cell>
        </row>
        <row r="104">
          <cell r="B104" t="str">
            <v>Доска шпунтованная на пол вместо ОСБ-22</v>
          </cell>
          <cell r="F104">
            <v>5800</v>
          </cell>
          <cell r="H104">
            <v>7300</v>
          </cell>
          <cell r="J104">
            <v>11200</v>
          </cell>
          <cell r="L104">
            <v>12700</v>
          </cell>
          <cell r="N104">
            <v>15400</v>
          </cell>
          <cell r="P104">
            <v>2300</v>
          </cell>
        </row>
        <row r="105">
          <cell r="C105" t="str">
            <v>Лист рифленка 3мм (1250*2500)</v>
          </cell>
          <cell r="D105">
            <v>6720</v>
          </cell>
          <cell r="E105">
            <v>2.5</v>
          </cell>
          <cell r="F105">
            <v>16800</v>
          </cell>
          <cell r="G105">
            <v>3.5</v>
          </cell>
          <cell r="H105">
            <v>23520</v>
          </cell>
          <cell r="I105">
            <v>5</v>
          </cell>
          <cell r="J105">
            <v>33600</v>
          </cell>
          <cell r="K105">
            <v>6.5</v>
          </cell>
          <cell r="L105">
            <v>43680</v>
          </cell>
          <cell r="M105">
            <v>6.5</v>
          </cell>
          <cell r="N105">
            <v>43680</v>
          </cell>
          <cell r="O105">
            <v>1.5</v>
          </cell>
          <cell r="P105">
            <v>10080</v>
          </cell>
        </row>
        <row r="106">
          <cell r="C106" t="str">
            <v>Краска ПФ-115</v>
          </cell>
          <cell r="D106">
            <v>250</v>
          </cell>
          <cell r="E106">
            <v>1.5</v>
          </cell>
          <cell r="F106">
            <v>375</v>
          </cell>
          <cell r="G106">
            <v>2</v>
          </cell>
          <cell r="H106">
            <v>500</v>
          </cell>
          <cell r="I106">
            <v>3</v>
          </cell>
          <cell r="J106">
            <v>750</v>
          </cell>
          <cell r="K106">
            <v>3.5</v>
          </cell>
          <cell r="L106">
            <v>875</v>
          </cell>
          <cell r="M106">
            <v>4</v>
          </cell>
          <cell r="N106">
            <v>1000</v>
          </cell>
          <cell r="O106">
            <v>1</v>
          </cell>
          <cell r="P106">
            <v>250</v>
          </cell>
        </row>
        <row r="107">
          <cell r="C107" t="str">
            <v>Расходники, оснастка</v>
          </cell>
          <cell r="D107">
            <v>1050</v>
          </cell>
          <cell r="E107">
            <v>0.5</v>
          </cell>
          <cell r="F107">
            <v>525</v>
          </cell>
          <cell r="G107">
            <v>0.6</v>
          </cell>
          <cell r="H107">
            <v>630</v>
          </cell>
          <cell r="I107">
            <v>0.7</v>
          </cell>
          <cell r="J107">
            <v>735</v>
          </cell>
          <cell r="K107">
            <v>0.8</v>
          </cell>
          <cell r="L107">
            <v>840</v>
          </cell>
          <cell r="M107">
            <v>0.9</v>
          </cell>
          <cell r="N107">
            <v>945</v>
          </cell>
          <cell r="O107">
            <v>0.3</v>
          </cell>
          <cell r="P107">
            <v>315</v>
          </cell>
        </row>
        <row r="108">
          <cell r="C108" t="str">
            <v>Саморезы</v>
          </cell>
          <cell r="D108">
            <v>120</v>
          </cell>
          <cell r="E108">
            <v>0.5</v>
          </cell>
          <cell r="F108">
            <v>60</v>
          </cell>
          <cell r="G108">
            <v>1</v>
          </cell>
          <cell r="H108">
            <v>120</v>
          </cell>
          <cell r="I108">
            <v>1</v>
          </cell>
          <cell r="J108">
            <v>120</v>
          </cell>
          <cell r="K108">
            <v>1</v>
          </cell>
          <cell r="L108">
            <v>120</v>
          </cell>
          <cell r="M108">
            <v>1.5</v>
          </cell>
          <cell r="N108">
            <v>180</v>
          </cell>
          <cell r="O108">
            <v>0.5</v>
          </cell>
          <cell r="P108">
            <v>60</v>
          </cell>
        </row>
        <row r="109">
          <cell r="C109" t="str">
            <v>Работа плотники</v>
          </cell>
          <cell r="D109">
            <v>1000</v>
          </cell>
          <cell r="E109">
            <v>0.6</v>
          </cell>
          <cell r="F109">
            <v>600</v>
          </cell>
          <cell r="G109">
            <v>0.7</v>
          </cell>
          <cell r="H109">
            <v>700</v>
          </cell>
          <cell r="I109">
            <v>1</v>
          </cell>
          <cell r="J109">
            <v>1000</v>
          </cell>
          <cell r="K109">
            <v>1.2</v>
          </cell>
          <cell r="L109">
            <v>1200</v>
          </cell>
          <cell r="M109">
            <v>1.5</v>
          </cell>
          <cell r="N109">
            <v>1500</v>
          </cell>
          <cell r="O109">
            <v>0.4</v>
          </cell>
          <cell r="P109">
            <v>400</v>
          </cell>
        </row>
        <row r="110">
          <cell r="B110" t="str">
            <v>покраска</v>
          </cell>
          <cell r="C110" t="str">
            <v>Работа плотники</v>
          </cell>
          <cell r="D110">
            <v>1000</v>
          </cell>
          <cell r="E110">
            <v>0.15</v>
          </cell>
          <cell r="F110">
            <v>150</v>
          </cell>
          <cell r="G110">
            <v>0.2</v>
          </cell>
          <cell r="H110">
            <v>200</v>
          </cell>
          <cell r="I110">
            <v>0.3</v>
          </cell>
          <cell r="J110">
            <v>300</v>
          </cell>
          <cell r="K110">
            <v>0.3</v>
          </cell>
          <cell r="L110">
            <v>300</v>
          </cell>
          <cell r="M110">
            <v>0.4</v>
          </cell>
          <cell r="N110">
            <v>400</v>
          </cell>
          <cell r="O110">
            <v>0.1</v>
          </cell>
          <cell r="P110">
            <v>100</v>
          </cell>
        </row>
        <row r="111">
          <cell r="B111" t="str">
            <v>Лист стальной рифленый 3мм на пол, с покраской</v>
          </cell>
          <cell r="F111">
            <v>24900</v>
          </cell>
          <cell r="H111">
            <v>34600</v>
          </cell>
          <cell r="J111">
            <v>49100</v>
          </cell>
          <cell r="L111">
            <v>63200</v>
          </cell>
          <cell r="N111">
            <v>64200</v>
          </cell>
          <cell r="P111">
            <v>15100</v>
          </cell>
        </row>
        <row r="112">
          <cell r="C112" t="str">
            <v>Краска ПФ-115</v>
          </cell>
          <cell r="D112">
            <v>250</v>
          </cell>
          <cell r="E112">
            <v>1.5</v>
          </cell>
          <cell r="F112">
            <v>375</v>
          </cell>
          <cell r="G112">
            <v>2</v>
          </cell>
          <cell r="H112">
            <v>500</v>
          </cell>
          <cell r="I112">
            <v>3</v>
          </cell>
          <cell r="J112">
            <v>750</v>
          </cell>
          <cell r="K112">
            <v>3.5</v>
          </cell>
          <cell r="L112">
            <v>875</v>
          </cell>
          <cell r="M112">
            <v>4</v>
          </cell>
          <cell r="N112">
            <v>1000</v>
          </cell>
          <cell r="O112">
            <v>1</v>
          </cell>
          <cell r="P112">
            <v>250</v>
          </cell>
        </row>
        <row r="113">
          <cell r="C113" t="str">
            <v>Расходники, оснастка</v>
          </cell>
          <cell r="D113">
            <v>1050</v>
          </cell>
          <cell r="E113">
            <v>0.1</v>
          </cell>
          <cell r="F113">
            <v>105</v>
          </cell>
          <cell r="G113">
            <v>0.15</v>
          </cell>
          <cell r="H113">
            <v>157.5</v>
          </cell>
          <cell r="I113">
            <v>0.15</v>
          </cell>
          <cell r="J113">
            <v>157.5</v>
          </cell>
          <cell r="K113">
            <v>0.15</v>
          </cell>
          <cell r="L113">
            <v>157.5</v>
          </cell>
          <cell r="M113">
            <v>0.2</v>
          </cell>
          <cell r="N113">
            <v>210</v>
          </cell>
          <cell r="O113">
            <v>0.1</v>
          </cell>
          <cell r="P113">
            <v>105</v>
          </cell>
        </row>
        <row r="114">
          <cell r="C114" t="str">
            <v>Работа плотники</v>
          </cell>
          <cell r="D114">
            <v>1000</v>
          </cell>
          <cell r="E114">
            <v>0.15</v>
          </cell>
          <cell r="F114">
            <v>150</v>
          </cell>
          <cell r="G114">
            <v>0.2</v>
          </cell>
          <cell r="H114">
            <v>200</v>
          </cell>
          <cell r="I114">
            <v>0.3</v>
          </cell>
          <cell r="J114">
            <v>300</v>
          </cell>
          <cell r="K114">
            <v>0.3</v>
          </cell>
          <cell r="L114">
            <v>300</v>
          </cell>
          <cell r="M114">
            <v>0.4</v>
          </cell>
          <cell r="N114">
            <v>400</v>
          </cell>
          <cell r="O114">
            <v>0.1</v>
          </cell>
          <cell r="P114">
            <v>100</v>
          </cell>
        </row>
        <row r="115">
          <cell r="B115" t="str">
            <v>Покраска пола</v>
          </cell>
          <cell r="F115">
            <v>900</v>
          </cell>
          <cell r="H115">
            <v>1200</v>
          </cell>
          <cell r="J115">
            <v>1700</v>
          </cell>
          <cell r="L115">
            <v>1800</v>
          </cell>
          <cell r="N115">
            <v>2200</v>
          </cell>
          <cell r="P115">
            <v>700</v>
          </cell>
        </row>
        <row r="116">
          <cell r="C116" t="str">
            <v>Лист г\к 1.5мм (1250*2500)</v>
          </cell>
          <cell r="D116">
            <v>3400</v>
          </cell>
          <cell r="E116">
            <v>0.3</v>
          </cell>
          <cell r="F116">
            <v>1020</v>
          </cell>
          <cell r="G116">
            <v>0.3</v>
          </cell>
          <cell r="H116">
            <v>1020</v>
          </cell>
          <cell r="I116">
            <v>0.3</v>
          </cell>
          <cell r="J116">
            <v>1020</v>
          </cell>
          <cell r="K116">
            <v>0.5</v>
          </cell>
          <cell r="L116">
            <v>1700</v>
          </cell>
          <cell r="M116">
            <v>0.3</v>
          </cell>
          <cell r="N116">
            <v>1020</v>
          </cell>
          <cell r="P116">
            <v>0</v>
          </cell>
        </row>
        <row r="117">
          <cell r="C117" t="str">
            <v>Краска ПФ-115</v>
          </cell>
          <cell r="D117">
            <v>250</v>
          </cell>
          <cell r="E117">
            <v>0.25</v>
          </cell>
          <cell r="F117">
            <v>62.5</v>
          </cell>
          <cell r="G117">
            <v>0.25</v>
          </cell>
          <cell r="H117">
            <v>62.5</v>
          </cell>
          <cell r="I117">
            <v>0.25</v>
          </cell>
          <cell r="J117">
            <v>62.5</v>
          </cell>
          <cell r="K117">
            <v>0.3</v>
          </cell>
          <cell r="L117">
            <v>75</v>
          </cell>
          <cell r="M117">
            <v>0.25</v>
          </cell>
          <cell r="N117">
            <v>62.5</v>
          </cell>
          <cell r="P117">
            <v>0</v>
          </cell>
        </row>
        <row r="118">
          <cell r="C118" t="str">
            <v>Расходники, оснастка</v>
          </cell>
          <cell r="D118">
            <v>1050</v>
          </cell>
          <cell r="E118">
            <v>2</v>
          </cell>
          <cell r="F118">
            <v>2100</v>
          </cell>
          <cell r="G118">
            <v>2</v>
          </cell>
          <cell r="H118">
            <v>2100</v>
          </cell>
          <cell r="I118">
            <v>2</v>
          </cell>
          <cell r="J118">
            <v>2100</v>
          </cell>
          <cell r="K118">
            <v>2.5</v>
          </cell>
          <cell r="L118">
            <v>2625</v>
          </cell>
          <cell r="M118">
            <v>2</v>
          </cell>
          <cell r="N118">
            <v>2100</v>
          </cell>
          <cell r="P118">
            <v>0</v>
          </cell>
        </row>
        <row r="119">
          <cell r="C119" t="str">
            <v>ОСБ-22</v>
          </cell>
          <cell r="D119">
            <v>1080</v>
          </cell>
          <cell r="E119">
            <v>-1.5</v>
          </cell>
          <cell r="F119">
            <v>-1620</v>
          </cell>
          <cell r="G119">
            <v>-1.5</v>
          </cell>
          <cell r="H119">
            <v>-1620</v>
          </cell>
          <cell r="I119">
            <v>-1.5</v>
          </cell>
          <cell r="J119">
            <v>-1620</v>
          </cell>
          <cell r="K119">
            <v>-2</v>
          </cell>
          <cell r="L119">
            <v>-2160</v>
          </cell>
          <cell r="M119">
            <v>-1.5</v>
          </cell>
          <cell r="N119">
            <v>-1620</v>
          </cell>
          <cell r="P119">
            <v>0</v>
          </cell>
        </row>
        <row r="120">
          <cell r="C120" t="str">
            <v>Доска пола 28мм</v>
          </cell>
          <cell r="D120">
            <v>830</v>
          </cell>
          <cell r="E120">
            <v>5</v>
          </cell>
          <cell r="F120">
            <v>4150</v>
          </cell>
          <cell r="G120">
            <v>5</v>
          </cell>
          <cell r="H120">
            <v>4150</v>
          </cell>
          <cell r="I120">
            <v>5</v>
          </cell>
          <cell r="J120">
            <v>4150</v>
          </cell>
          <cell r="K120">
            <v>6.2</v>
          </cell>
          <cell r="L120">
            <v>5146</v>
          </cell>
          <cell r="M120">
            <v>5</v>
          </cell>
          <cell r="N120">
            <v>4150</v>
          </cell>
          <cell r="P120">
            <v>0</v>
          </cell>
        </row>
        <row r="121">
          <cell r="B121" t="str">
            <v>Шпунтовка</v>
          </cell>
          <cell r="C121" t="str">
            <v>Работа плотники</v>
          </cell>
          <cell r="D121">
            <v>1000</v>
          </cell>
          <cell r="E121">
            <v>0.5</v>
          </cell>
          <cell r="F121">
            <v>500</v>
          </cell>
          <cell r="G121">
            <v>0.5</v>
          </cell>
          <cell r="H121">
            <v>500</v>
          </cell>
          <cell r="I121">
            <v>0.5</v>
          </cell>
          <cell r="J121">
            <v>500</v>
          </cell>
          <cell r="K121">
            <v>0.6</v>
          </cell>
          <cell r="L121">
            <v>600</v>
          </cell>
          <cell r="M121">
            <v>0.5</v>
          </cell>
          <cell r="N121">
            <v>500</v>
          </cell>
          <cell r="P121">
            <v>0</v>
          </cell>
        </row>
        <row r="122">
          <cell r="B122" t="str">
            <v>Желоб установка покраска</v>
          </cell>
          <cell r="C122" t="str">
            <v>Работа плотники</v>
          </cell>
          <cell r="D122">
            <v>1000</v>
          </cell>
          <cell r="E122">
            <v>0.5</v>
          </cell>
          <cell r="F122">
            <v>500</v>
          </cell>
          <cell r="G122">
            <v>0.5</v>
          </cell>
          <cell r="H122">
            <v>500</v>
          </cell>
          <cell r="I122">
            <v>0.5</v>
          </cell>
          <cell r="J122">
            <v>500</v>
          </cell>
          <cell r="K122">
            <v>0.5</v>
          </cell>
          <cell r="L122">
            <v>500</v>
          </cell>
          <cell r="M122">
            <v>0.5</v>
          </cell>
          <cell r="N122">
            <v>500</v>
          </cell>
          <cell r="P122">
            <v>0</v>
          </cell>
        </row>
        <row r="123">
          <cell r="C123" t="str">
            <v>Работа сварщики</v>
          </cell>
          <cell r="D123">
            <v>1000</v>
          </cell>
          <cell r="E123">
            <v>1.3</v>
          </cell>
          <cell r="F123">
            <v>1300</v>
          </cell>
          <cell r="G123">
            <v>1.3</v>
          </cell>
          <cell r="H123">
            <v>1300</v>
          </cell>
          <cell r="I123">
            <v>1.3</v>
          </cell>
          <cell r="J123">
            <v>1300</v>
          </cell>
          <cell r="K123">
            <v>1.7</v>
          </cell>
          <cell r="L123">
            <v>1700</v>
          </cell>
          <cell r="M123">
            <v>1.3</v>
          </cell>
          <cell r="N123">
            <v>1300</v>
          </cell>
          <cell r="P123">
            <v>0</v>
          </cell>
        </row>
        <row r="124">
          <cell r="B124" t="str">
            <v>Организация слива + сливной желоб</v>
          </cell>
          <cell r="F124">
            <v>10800</v>
          </cell>
          <cell r="H124">
            <v>10800</v>
          </cell>
          <cell r="J124">
            <v>10800</v>
          </cell>
          <cell r="L124">
            <v>13700</v>
          </cell>
          <cell r="N124">
            <v>10800</v>
          </cell>
          <cell r="P124">
            <v>0</v>
          </cell>
        </row>
        <row r="125">
          <cell r="C125" t="str">
            <v>Доска обрезная 40*100*6000</v>
          </cell>
          <cell r="D125">
            <v>300</v>
          </cell>
          <cell r="E125">
            <v>0.5</v>
          </cell>
          <cell r="F125">
            <v>150</v>
          </cell>
          <cell r="G125">
            <v>1</v>
          </cell>
          <cell r="H125">
            <v>300</v>
          </cell>
          <cell r="I125">
            <v>1</v>
          </cell>
          <cell r="J125">
            <v>300</v>
          </cell>
          <cell r="K125">
            <v>1</v>
          </cell>
          <cell r="L125">
            <v>300</v>
          </cell>
          <cell r="M125">
            <v>1.5</v>
          </cell>
          <cell r="N125">
            <v>450</v>
          </cell>
          <cell r="O125">
            <v>0.5</v>
          </cell>
          <cell r="P125">
            <v>150</v>
          </cell>
        </row>
        <row r="126">
          <cell r="C126" t="str">
            <v>Брусок 40*50*6000</v>
          </cell>
          <cell r="D126">
            <v>156</v>
          </cell>
          <cell r="E126">
            <v>0.5</v>
          </cell>
          <cell r="F126">
            <v>78</v>
          </cell>
          <cell r="G126">
            <v>1</v>
          </cell>
          <cell r="H126">
            <v>156</v>
          </cell>
          <cell r="I126">
            <v>1</v>
          </cell>
          <cell r="J126">
            <v>156</v>
          </cell>
          <cell r="K126">
            <v>1</v>
          </cell>
          <cell r="L126">
            <v>156</v>
          </cell>
          <cell r="M126">
            <v>1.5</v>
          </cell>
          <cell r="N126">
            <v>234</v>
          </cell>
          <cell r="O126">
            <v>0.5</v>
          </cell>
          <cell r="P126">
            <v>78</v>
          </cell>
        </row>
        <row r="127">
          <cell r="C127" t="str">
            <v>Мет\черепица цвет (2.5) 0,45мм</v>
          </cell>
          <cell r="D127">
            <v>1625</v>
          </cell>
          <cell r="E127">
            <v>0.7</v>
          </cell>
          <cell r="F127">
            <v>1137.5</v>
          </cell>
          <cell r="G127">
            <v>0.8</v>
          </cell>
          <cell r="H127">
            <v>1300</v>
          </cell>
          <cell r="I127">
            <v>1</v>
          </cell>
          <cell r="J127">
            <v>1625</v>
          </cell>
          <cell r="K127">
            <v>1.2</v>
          </cell>
          <cell r="L127">
            <v>1950</v>
          </cell>
          <cell r="M127">
            <v>1.5</v>
          </cell>
          <cell r="N127">
            <v>2437.5</v>
          </cell>
          <cell r="O127">
            <v>0.5</v>
          </cell>
          <cell r="P127">
            <v>812.5</v>
          </cell>
        </row>
        <row r="128">
          <cell r="C128" t="str">
            <v>Работа плотники</v>
          </cell>
          <cell r="D128">
            <v>1000</v>
          </cell>
          <cell r="E128">
            <v>0.4</v>
          </cell>
          <cell r="F128">
            <v>400</v>
          </cell>
          <cell r="G128">
            <v>0.4</v>
          </cell>
          <cell r="H128">
            <v>400</v>
          </cell>
          <cell r="I128">
            <v>0.4</v>
          </cell>
          <cell r="J128">
            <v>400</v>
          </cell>
          <cell r="K128">
            <v>0.4</v>
          </cell>
          <cell r="L128">
            <v>400</v>
          </cell>
          <cell r="M128">
            <v>0.4</v>
          </cell>
          <cell r="N128">
            <v>400</v>
          </cell>
          <cell r="O128">
            <v>0.2</v>
          </cell>
          <cell r="P128">
            <v>200</v>
          </cell>
        </row>
        <row r="129">
          <cell r="B129" t="str">
            <v>Крыша высокий конек (500мм) без карнизов</v>
          </cell>
          <cell r="F129">
            <v>2400</v>
          </cell>
          <cell r="H129">
            <v>2900</v>
          </cell>
          <cell r="J129">
            <v>3400</v>
          </cell>
          <cell r="L129">
            <v>3800</v>
          </cell>
          <cell r="N129">
            <v>4800</v>
          </cell>
          <cell r="P129">
            <v>1700</v>
          </cell>
        </row>
        <row r="130">
          <cell r="C130" t="str">
            <v>Доска обрезная 40*100*6000</v>
          </cell>
          <cell r="D130">
            <v>300</v>
          </cell>
          <cell r="E130">
            <v>0.5</v>
          </cell>
          <cell r="F130">
            <v>150</v>
          </cell>
          <cell r="G130">
            <v>1</v>
          </cell>
          <cell r="H130">
            <v>300</v>
          </cell>
          <cell r="I130">
            <v>1</v>
          </cell>
          <cell r="J130">
            <v>300</v>
          </cell>
          <cell r="K130">
            <v>1</v>
          </cell>
          <cell r="L130">
            <v>300</v>
          </cell>
          <cell r="M130">
            <v>1.5</v>
          </cell>
          <cell r="N130">
            <v>450</v>
          </cell>
          <cell r="O130">
            <v>0.5</v>
          </cell>
          <cell r="P130">
            <v>150</v>
          </cell>
        </row>
        <row r="131">
          <cell r="C131" t="str">
            <v>Брусок 40*50*6000</v>
          </cell>
          <cell r="D131">
            <v>156</v>
          </cell>
          <cell r="E131">
            <v>0.5</v>
          </cell>
          <cell r="F131">
            <v>78</v>
          </cell>
          <cell r="G131">
            <v>1</v>
          </cell>
          <cell r="H131">
            <v>156</v>
          </cell>
          <cell r="I131">
            <v>1</v>
          </cell>
          <cell r="J131">
            <v>156</v>
          </cell>
          <cell r="K131">
            <v>1</v>
          </cell>
          <cell r="L131">
            <v>156</v>
          </cell>
          <cell r="M131">
            <v>1.5</v>
          </cell>
          <cell r="N131">
            <v>234</v>
          </cell>
          <cell r="O131">
            <v>0.5</v>
          </cell>
          <cell r="P131">
            <v>78</v>
          </cell>
        </row>
        <row r="132">
          <cell r="C132" t="str">
            <v>Мет\черепица цвет (2.5) 0,45мм</v>
          </cell>
          <cell r="D132">
            <v>1625</v>
          </cell>
          <cell r="E132">
            <v>0.9</v>
          </cell>
          <cell r="F132">
            <v>1462.5</v>
          </cell>
          <cell r="G132">
            <v>1.3</v>
          </cell>
          <cell r="H132">
            <v>2112.5</v>
          </cell>
          <cell r="I132">
            <v>1.5</v>
          </cell>
          <cell r="J132">
            <v>2437.5</v>
          </cell>
          <cell r="K132">
            <v>1.7</v>
          </cell>
          <cell r="L132">
            <v>2762.5</v>
          </cell>
          <cell r="M132">
            <v>2</v>
          </cell>
          <cell r="N132">
            <v>3250</v>
          </cell>
          <cell r="O132">
            <v>0.7</v>
          </cell>
          <cell r="P132">
            <v>1137.5</v>
          </cell>
        </row>
        <row r="133">
          <cell r="C133" t="str">
            <v>Фальшбрус сорт АВ</v>
          </cell>
          <cell r="D133">
            <v>460</v>
          </cell>
          <cell r="E133">
            <v>0.82</v>
          </cell>
          <cell r="F133">
            <v>377.2</v>
          </cell>
          <cell r="G133">
            <v>0.82</v>
          </cell>
          <cell r="H133">
            <v>377.2</v>
          </cell>
          <cell r="I133">
            <v>0.82</v>
          </cell>
          <cell r="J133">
            <v>377.2</v>
          </cell>
          <cell r="K133">
            <v>0.82</v>
          </cell>
          <cell r="L133">
            <v>377.2</v>
          </cell>
          <cell r="M133">
            <v>0.82</v>
          </cell>
          <cell r="N133">
            <v>377.2</v>
          </cell>
          <cell r="O133">
            <v>0.82</v>
          </cell>
          <cell r="P133">
            <v>377.2</v>
          </cell>
        </row>
        <row r="134">
          <cell r="B134" t="str">
            <v>плюс 20%</v>
          </cell>
          <cell r="C134" t="str">
            <v>Нащельник</v>
          </cell>
          <cell r="D134">
            <v>40</v>
          </cell>
          <cell r="E134">
            <v>14.4</v>
          </cell>
          <cell r="F134">
            <v>576</v>
          </cell>
          <cell r="G134">
            <v>14.4</v>
          </cell>
          <cell r="H134">
            <v>576</v>
          </cell>
          <cell r="I134">
            <v>14.4</v>
          </cell>
          <cell r="J134">
            <v>576</v>
          </cell>
          <cell r="K134">
            <v>16</v>
          </cell>
          <cell r="L134">
            <v>640</v>
          </cell>
          <cell r="M134">
            <v>14.4</v>
          </cell>
          <cell r="N134">
            <v>576</v>
          </cell>
          <cell r="O134">
            <v>12</v>
          </cell>
          <cell r="P134">
            <v>480</v>
          </cell>
        </row>
        <row r="135">
          <cell r="B135" t="str">
            <v>Конь-500</v>
          </cell>
          <cell r="C135" t="str">
            <v>Работа плотники</v>
          </cell>
          <cell r="D135">
            <v>1000</v>
          </cell>
          <cell r="E135">
            <v>0.4</v>
          </cell>
          <cell r="F135">
            <v>400</v>
          </cell>
          <cell r="G135">
            <v>0.4</v>
          </cell>
          <cell r="H135">
            <v>400</v>
          </cell>
          <cell r="I135">
            <v>0.4</v>
          </cell>
          <cell r="J135">
            <v>400</v>
          </cell>
          <cell r="K135">
            <v>0.4</v>
          </cell>
          <cell r="L135">
            <v>400</v>
          </cell>
          <cell r="M135">
            <v>0.4</v>
          </cell>
          <cell r="N135">
            <v>400</v>
          </cell>
          <cell r="O135">
            <v>0.2</v>
          </cell>
          <cell r="P135">
            <v>200</v>
          </cell>
        </row>
        <row r="136">
          <cell r="B136" t="str">
            <v>Карнизы на крышу</v>
          </cell>
          <cell r="C136" t="str">
            <v>Работа плотники</v>
          </cell>
          <cell r="D136">
            <v>1000</v>
          </cell>
          <cell r="E136">
            <v>0.8</v>
          </cell>
          <cell r="F136">
            <v>800</v>
          </cell>
          <cell r="G136">
            <v>0.8</v>
          </cell>
          <cell r="H136">
            <v>800</v>
          </cell>
          <cell r="I136">
            <v>0.8</v>
          </cell>
          <cell r="J136">
            <v>800</v>
          </cell>
          <cell r="K136">
            <v>0.8</v>
          </cell>
          <cell r="L136">
            <v>800</v>
          </cell>
          <cell r="M136">
            <v>0.8</v>
          </cell>
          <cell r="N136">
            <v>800</v>
          </cell>
          <cell r="O136">
            <v>0.6</v>
          </cell>
          <cell r="P136">
            <v>600</v>
          </cell>
        </row>
        <row r="137">
          <cell r="B137" t="str">
            <v>Крыша высокий конек (500мм) с карнизами</v>
          </cell>
          <cell r="F137">
            <v>5200</v>
          </cell>
          <cell r="H137">
            <v>6400</v>
          </cell>
          <cell r="J137">
            <v>6800</v>
          </cell>
          <cell r="L137">
            <v>7400</v>
          </cell>
          <cell r="N137">
            <v>8200</v>
          </cell>
          <cell r="P137">
            <v>4100</v>
          </cell>
        </row>
        <row r="138">
          <cell r="C138" t="str">
            <v>Доска обрезная 40*100*6000</v>
          </cell>
          <cell r="D138">
            <v>300</v>
          </cell>
          <cell r="E138">
            <v>2</v>
          </cell>
          <cell r="F138">
            <v>600</v>
          </cell>
          <cell r="G138">
            <v>4</v>
          </cell>
          <cell r="H138">
            <v>1200</v>
          </cell>
          <cell r="I138">
            <v>4</v>
          </cell>
          <cell r="J138">
            <v>1200</v>
          </cell>
          <cell r="K138">
            <v>4</v>
          </cell>
          <cell r="L138">
            <v>1200</v>
          </cell>
          <cell r="M138">
            <v>5</v>
          </cell>
          <cell r="N138">
            <v>1500</v>
          </cell>
          <cell r="O138">
            <v>1</v>
          </cell>
          <cell r="P138">
            <v>300</v>
          </cell>
        </row>
        <row r="139">
          <cell r="C139" t="str">
            <v>Брусок 40*50*6000</v>
          </cell>
          <cell r="D139">
            <v>156</v>
          </cell>
          <cell r="E139">
            <v>2</v>
          </cell>
          <cell r="F139">
            <v>312</v>
          </cell>
          <cell r="G139">
            <v>4</v>
          </cell>
          <cell r="H139">
            <v>624</v>
          </cell>
          <cell r="I139">
            <v>4</v>
          </cell>
          <cell r="J139">
            <v>624</v>
          </cell>
          <cell r="K139">
            <v>4</v>
          </cell>
          <cell r="L139">
            <v>624</v>
          </cell>
          <cell r="M139">
            <v>5</v>
          </cell>
          <cell r="N139">
            <v>780</v>
          </cell>
          <cell r="O139">
            <v>1</v>
          </cell>
          <cell r="P139">
            <v>156</v>
          </cell>
        </row>
        <row r="140">
          <cell r="C140" t="str">
            <v>Мет\черепица цвет (3) 0,45мм</v>
          </cell>
          <cell r="D140">
            <v>1950</v>
          </cell>
          <cell r="E140">
            <v>0.7</v>
          </cell>
          <cell r="F140">
            <v>1365</v>
          </cell>
          <cell r="G140">
            <v>0.8</v>
          </cell>
          <cell r="H140">
            <v>1560</v>
          </cell>
          <cell r="I140">
            <v>1</v>
          </cell>
          <cell r="J140">
            <v>1950</v>
          </cell>
          <cell r="K140">
            <v>1.2</v>
          </cell>
          <cell r="L140">
            <v>2340</v>
          </cell>
          <cell r="M140">
            <v>1.5</v>
          </cell>
          <cell r="N140">
            <v>2925</v>
          </cell>
          <cell r="O140">
            <v>0.4</v>
          </cell>
          <cell r="P140">
            <v>780</v>
          </cell>
        </row>
        <row r="141">
          <cell r="C141" t="str">
            <v>Фальшбрус сорт АВ</v>
          </cell>
          <cell r="D141">
            <v>460</v>
          </cell>
          <cell r="E141">
            <v>0.82</v>
          </cell>
          <cell r="F141">
            <v>377.2</v>
          </cell>
          <cell r="G141">
            <v>0.82</v>
          </cell>
          <cell r="H141">
            <v>377.2</v>
          </cell>
          <cell r="I141">
            <v>0.82</v>
          </cell>
          <cell r="J141">
            <v>377.2</v>
          </cell>
          <cell r="K141">
            <v>0.92</v>
          </cell>
          <cell r="L141">
            <v>423.20000000000005</v>
          </cell>
          <cell r="M141">
            <v>0.82</v>
          </cell>
          <cell r="N141">
            <v>377.2</v>
          </cell>
          <cell r="O141">
            <v>0.72</v>
          </cell>
          <cell r="P141">
            <v>331.2</v>
          </cell>
        </row>
        <row r="142">
          <cell r="B142" t="str">
            <v>плюс 20%</v>
          </cell>
          <cell r="C142" t="str">
            <v>Нащельник</v>
          </cell>
          <cell r="D142">
            <v>40</v>
          </cell>
          <cell r="E142">
            <v>14.4</v>
          </cell>
          <cell r="F142">
            <v>576</v>
          </cell>
          <cell r="G142">
            <v>14.4</v>
          </cell>
          <cell r="H142">
            <v>576</v>
          </cell>
          <cell r="I142">
            <v>14.4</v>
          </cell>
          <cell r="J142">
            <v>576</v>
          </cell>
          <cell r="K142">
            <v>15.8</v>
          </cell>
          <cell r="L142">
            <v>632</v>
          </cell>
          <cell r="M142">
            <v>14.4</v>
          </cell>
          <cell r="N142">
            <v>576</v>
          </cell>
          <cell r="O142">
            <v>13</v>
          </cell>
          <cell r="P142">
            <v>520</v>
          </cell>
        </row>
        <row r="143">
          <cell r="B143" t="str">
            <v>Конь-500-800</v>
          </cell>
          <cell r="C143" t="str">
            <v>Работа плотники</v>
          </cell>
          <cell r="D143">
            <v>1000</v>
          </cell>
          <cell r="E143">
            <v>0.5</v>
          </cell>
          <cell r="F143">
            <v>500</v>
          </cell>
          <cell r="G143">
            <v>0.6</v>
          </cell>
          <cell r="H143">
            <v>600</v>
          </cell>
          <cell r="I143">
            <v>0.7</v>
          </cell>
          <cell r="J143">
            <v>700</v>
          </cell>
          <cell r="K143">
            <v>0.7</v>
          </cell>
          <cell r="L143">
            <v>700</v>
          </cell>
          <cell r="M143">
            <v>0.8</v>
          </cell>
          <cell r="N143">
            <v>800</v>
          </cell>
          <cell r="O143">
            <v>0.4</v>
          </cell>
          <cell r="P143">
            <v>400</v>
          </cell>
        </row>
        <row r="144">
          <cell r="B144" t="str">
            <v>Карнизы на крышу</v>
          </cell>
          <cell r="C144" t="str">
            <v>Работа плотники</v>
          </cell>
          <cell r="D144">
            <v>1000</v>
          </cell>
          <cell r="E144">
            <v>0.8</v>
          </cell>
          <cell r="F144">
            <v>800</v>
          </cell>
          <cell r="G144">
            <v>0.8</v>
          </cell>
          <cell r="H144">
            <v>800</v>
          </cell>
          <cell r="I144">
            <v>0.8</v>
          </cell>
          <cell r="J144">
            <v>800</v>
          </cell>
          <cell r="K144">
            <v>0.8</v>
          </cell>
          <cell r="L144">
            <v>800</v>
          </cell>
          <cell r="M144">
            <v>0.8</v>
          </cell>
          <cell r="N144">
            <v>800</v>
          </cell>
          <cell r="O144">
            <v>0.8</v>
          </cell>
          <cell r="P144">
            <v>800</v>
          </cell>
        </row>
        <row r="145">
          <cell r="B145" t="str">
            <v>Крыша высокий конек (500-800мм) с карнизами</v>
          </cell>
          <cell r="F145">
            <v>6100</v>
          </cell>
          <cell r="H145">
            <v>7800</v>
          </cell>
          <cell r="J145">
            <v>8400</v>
          </cell>
          <cell r="L145">
            <v>9100</v>
          </cell>
          <cell r="N145">
            <v>10500</v>
          </cell>
          <cell r="P145">
            <v>4500</v>
          </cell>
        </row>
        <row r="146">
          <cell r="C146" t="str">
            <v>Профлист цвет С-21(2.5) 0,4мм</v>
          </cell>
          <cell r="D146">
            <v>1200</v>
          </cell>
          <cell r="E146">
            <v>3</v>
          </cell>
          <cell r="F146">
            <v>3600</v>
          </cell>
          <cell r="G146">
            <v>4</v>
          </cell>
          <cell r="H146">
            <v>4800</v>
          </cell>
          <cell r="I146">
            <v>6</v>
          </cell>
          <cell r="J146">
            <v>7200</v>
          </cell>
          <cell r="K146">
            <v>8</v>
          </cell>
          <cell r="L146">
            <v>9600</v>
          </cell>
          <cell r="M146">
            <v>8</v>
          </cell>
          <cell r="N146">
            <v>9600</v>
          </cell>
          <cell r="O146">
            <v>2</v>
          </cell>
          <cell r="P146">
            <v>2400</v>
          </cell>
        </row>
        <row r="147">
          <cell r="C147" t="str">
            <v>Профлист цинк С-21(2.5) 0,4мм</v>
          </cell>
          <cell r="D147">
            <v>866</v>
          </cell>
          <cell r="E147">
            <v>-3</v>
          </cell>
          <cell r="F147">
            <v>-2598</v>
          </cell>
          <cell r="G147">
            <v>-4</v>
          </cell>
          <cell r="H147">
            <v>-3464</v>
          </cell>
          <cell r="I147">
            <v>-6</v>
          </cell>
          <cell r="J147">
            <v>-5196</v>
          </cell>
          <cell r="K147">
            <v>-8</v>
          </cell>
          <cell r="L147">
            <v>-6928</v>
          </cell>
          <cell r="M147">
            <v>-8</v>
          </cell>
          <cell r="N147">
            <v>-6928</v>
          </cell>
          <cell r="O147">
            <v>-2</v>
          </cell>
          <cell r="P147">
            <v>-1732</v>
          </cell>
        </row>
        <row r="148">
          <cell r="B148" t="str">
            <v>Крыша цветной профлист</v>
          </cell>
          <cell r="F148">
            <v>1400</v>
          </cell>
          <cell r="H148">
            <v>1800</v>
          </cell>
          <cell r="J148">
            <v>2700</v>
          </cell>
          <cell r="L148">
            <v>3600</v>
          </cell>
          <cell r="N148">
            <v>3600</v>
          </cell>
          <cell r="P148">
            <v>900</v>
          </cell>
        </row>
        <row r="149">
          <cell r="C149" t="str">
            <v>Профлист цвет С-21(2.5) 0,45мм</v>
          </cell>
          <cell r="D149">
            <v>1520</v>
          </cell>
          <cell r="E149">
            <v>3</v>
          </cell>
          <cell r="F149">
            <v>4560</v>
          </cell>
          <cell r="G149">
            <v>4</v>
          </cell>
          <cell r="H149">
            <v>6080</v>
          </cell>
          <cell r="I149">
            <v>6</v>
          </cell>
          <cell r="J149">
            <v>9120</v>
          </cell>
          <cell r="K149">
            <v>8</v>
          </cell>
          <cell r="L149">
            <v>12160</v>
          </cell>
          <cell r="M149">
            <v>8</v>
          </cell>
          <cell r="N149">
            <v>12160</v>
          </cell>
          <cell r="O149">
            <v>2</v>
          </cell>
          <cell r="P149">
            <v>3040</v>
          </cell>
        </row>
        <row r="150">
          <cell r="C150" t="str">
            <v>Профлист цвет С-21(2.5) 0,4мм</v>
          </cell>
          <cell r="D150">
            <v>1200</v>
          </cell>
          <cell r="E150">
            <v>-3</v>
          </cell>
          <cell r="F150">
            <v>-3600</v>
          </cell>
          <cell r="G150">
            <v>-4</v>
          </cell>
          <cell r="H150">
            <v>-4800</v>
          </cell>
          <cell r="I150">
            <v>-6</v>
          </cell>
          <cell r="J150">
            <v>-7200</v>
          </cell>
          <cell r="K150">
            <v>-8</v>
          </cell>
          <cell r="L150">
            <v>-9600</v>
          </cell>
          <cell r="M150">
            <v>-8</v>
          </cell>
          <cell r="N150">
            <v>-9600</v>
          </cell>
          <cell r="O150">
            <v>-2</v>
          </cell>
          <cell r="P150">
            <v>-2400</v>
          </cell>
        </row>
        <row r="151">
          <cell r="C151" t="str">
            <v>Саморезы</v>
          </cell>
          <cell r="D151">
            <v>120</v>
          </cell>
          <cell r="E151">
            <v>3</v>
          </cell>
          <cell r="F151">
            <v>360</v>
          </cell>
          <cell r="G151">
            <v>3</v>
          </cell>
          <cell r="H151">
            <v>360</v>
          </cell>
          <cell r="I151">
            <v>4</v>
          </cell>
          <cell r="J151">
            <v>480</v>
          </cell>
          <cell r="K151">
            <v>5</v>
          </cell>
          <cell r="L151">
            <v>600</v>
          </cell>
          <cell r="M151">
            <v>6</v>
          </cell>
          <cell r="N151">
            <v>720</v>
          </cell>
          <cell r="O151">
            <v>2</v>
          </cell>
          <cell r="P151">
            <v>240</v>
          </cell>
        </row>
        <row r="152">
          <cell r="B152" t="str">
            <v>Крыша цветной профлист цвет нестандарт (0,45) от цветного</v>
          </cell>
          <cell r="F152">
            <v>1800</v>
          </cell>
          <cell r="H152">
            <v>2300</v>
          </cell>
          <cell r="J152">
            <v>3300</v>
          </cell>
          <cell r="L152">
            <v>4300</v>
          </cell>
          <cell r="N152">
            <v>4500</v>
          </cell>
          <cell r="P152">
            <v>1200</v>
          </cell>
        </row>
        <row r="153">
          <cell r="C153" t="str">
            <v>Профлист цинк С-21(2.5) 0,7мм</v>
          </cell>
          <cell r="D153">
            <v>1360</v>
          </cell>
          <cell r="E153">
            <v>3</v>
          </cell>
          <cell r="F153">
            <v>4080</v>
          </cell>
          <cell r="G153">
            <v>4</v>
          </cell>
          <cell r="H153">
            <v>5440</v>
          </cell>
          <cell r="I153">
            <v>6</v>
          </cell>
          <cell r="J153">
            <v>8160</v>
          </cell>
          <cell r="K153">
            <v>8</v>
          </cell>
          <cell r="L153">
            <v>10880</v>
          </cell>
          <cell r="M153">
            <v>8</v>
          </cell>
          <cell r="N153">
            <v>10880</v>
          </cell>
          <cell r="O153">
            <v>2</v>
          </cell>
          <cell r="P153">
            <v>2720</v>
          </cell>
        </row>
        <row r="154">
          <cell r="C154" t="str">
            <v>Профлист цинк С-21(2.5) 0,4мм</v>
          </cell>
          <cell r="D154">
            <v>866</v>
          </cell>
          <cell r="E154">
            <v>-3</v>
          </cell>
          <cell r="F154">
            <v>-2598</v>
          </cell>
          <cell r="G154">
            <v>-4</v>
          </cell>
          <cell r="H154">
            <v>-3464</v>
          </cell>
          <cell r="I154">
            <v>-6</v>
          </cell>
          <cell r="J154">
            <v>-5196</v>
          </cell>
          <cell r="K154">
            <v>-8</v>
          </cell>
          <cell r="L154">
            <v>-6928</v>
          </cell>
          <cell r="M154">
            <v>-8</v>
          </cell>
          <cell r="N154">
            <v>-6928</v>
          </cell>
          <cell r="O154">
            <v>-2</v>
          </cell>
          <cell r="P154">
            <v>-1732</v>
          </cell>
        </row>
        <row r="155">
          <cell r="B155" t="str">
            <v>Крыша профлист цинк 0,7 вместо цинк 0,4</v>
          </cell>
          <cell r="F155">
            <v>2000</v>
          </cell>
          <cell r="H155">
            <v>2700</v>
          </cell>
          <cell r="J155">
            <v>4000</v>
          </cell>
          <cell r="L155">
            <v>5400</v>
          </cell>
          <cell r="N155">
            <v>5400</v>
          </cell>
          <cell r="P155">
            <v>1400</v>
          </cell>
        </row>
        <row r="156">
          <cell r="C156" t="str">
            <v>Профлист цвет С-21(2.5) 0,7мм</v>
          </cell>
          <cell r="D156">
            <v>2150</v>
          </cell>
          <cell r="E156">
            <v>3</v>
          </cell>
          <cell r="F156">
            <v>6450</v>
          </cell>
          <cell r="G156">
            <v>4</v>
          </cell>
          <cell r="H156">
            <v>8600</v>
          </cell>
          <cell r="I156">
            <v>6</v>
          </cell>
          <cell r="J156">
            <v>12900</v>
          </cell>
          <cell r="K156">
            <v>8</v>
          </cell>
          <cell r="L156">
            <v>17200</v>
          </cell>
          <cell r="M156">
            <v>8</v>
          </cell>
          <cell r="N156">
            <v>17200</v>
          </cell>
          <cell r="O156">
            <v>2</v>
          </cell>
          <cell r="P156">
            <v>4300</v>
          </cell>
        </row>
        <row r="157">
          <cell r="C157" t="str">
            <v>Профлист цвет С-21(2.5) 0,4мм</v>
          </cell>
          <cell r="D157">
            <v>1200</v>
          </cell>
          <cell r="E157">
            <v>-3</v>
          </cell>
          <cell r="F157">
            <v>-3600</v>
          </cell>
          <cell r="G157">
            <v>-4</v>
          </cell>
          <cell r="H157">
            <v>-4800</v>
          </cell>
          <cell r="I157">
            <v>-6</v>
          </cell>
          <cell r="J157">
            <v>-7200</v>
          </cell>
          <cell r="K157">
            <v>-8</v>
          </cell>
          <cell r="L157">
            <v>-9600</v>
          </cell>
          <cell r="M157">
            <v>-8</v>
          </cell>
          <cell r="N157">
            <v>-9600</v>
          </cell>
          <cell r="O157">
            <v>-2</v>
          </cell>
          <cell r="P157">
            <v>-2400</v>
          </cell>
        </row>
        <row r="158">
          <cell r="C158" t="str">
            <v>Саморезы</v>
          </cell>
          <cell r="D158">
            <v>120</v>
          </cell>
          <cell r="E158">
            <v>3</v>
          </cell>
          <cell r="F158">
            <v>360</v>
          </cell>
          <cell r="G158">
            <v>3</v>
          </cell>
          <cell r="H158">
            <v>360</v>
          </cell>
          <cell r="I158">
            <v>4</v>
          </cell>
          <cell r="J158">
            <v>480</v>
          </cell>
          <cell r="K158">
            <v>5</v>
          </cell>
          <cell r="L158">
            <v>600</v>
          </cell>
          <cell r="M158">
            <v>6</v>
          </cell>
          <cell r="N158">
            <v>720</v>
          </cell>
          <cell r="O158">
            <v>2</v>
          </cell>
          <cell r="P158">
            <v>240</v>
          </cell>
        </row>
        <row r="159">
          <cell r="B159" t="str">
            <v>Крыша профлист цвет 0,7 вместо цвет 0,4</v>
          </cell>
          <cell r="F159">
            <v>4400</v>
          </cell>
          <cell r="H159">
            <v>5600</v>
          </cell>
          <cell r="J159">
            <v>8400</v>
          </cell>
          <cell r="L159">
            <v>11100</v>
          </cell>
          <cell r="N159">
            <v>11200</v>
          </cell>
          <cell r="P159">
            <v>2900</v>
          </cell>
        </row>
        <row r="160">
          <cell r="C160" t="str">
            <v>Мет\черепица цвет (2.5) 0,45мм</v>
          </cell>
          <cell r="D160">
            <v>1625</v>
          </cell>
          <cell r="E160">
            <v>3</v>
          </cell>
          <cell r="F160">
            <v>4875</v>
          </cell>
          <cell r="G160">
            <v>4</v>
          </cell>
          <cell r="H160">
            <v>6500</v>
          </cell>
          <cell r="I160">
            <v>6</v>
          </cell>
          <cell r="J160">
            <v>9750</v>
          </cell>
          <cell r="K160">
            <v>8</v>
          </cell>
          <cell r="L160">
            <v>13000</v>
          </cell>
          <cell r="M160">
            <v>8</v>
          </cell>
          <cell r="N160">
            <v>13000</v>
          </cell>
          <cell r="O160">
            <v>2</v>
          </cell>
          <cell r="P160">
            <v>3250</v>
          </cell>
        </row>
        <row r="161">
          <cell r="C161" t="str">
            <v>Профлист цвет С-21(2.5) 0,4мм</v>
          </cell>
          <cell r="D161">
            <v>1200</v>
          </cell>
          <cell r="E161">
            <v>-3</v>
          </cell>
          <cell r="F161">
            <v>-3600</v>
          </cell>
          <cell r="G161">
            <v>-4</v>
          </cell>
          <cell r="H161">
            <v>-4800</v>
          </cell>
          <cell r="I161">
            <v>-6</v>
          </cell>
          <cell r="J161">
            <v>-7200</v>
          </cell>
          <cell r="K161">
            <v>-8</v>
          </cell>
          <cell r="L161">
            <v>-9600</v>
          </cell>
          <cell r="M161">
            <v>-8</v>
          </cell>
          <cell r="N161">
            <v>-9600</v>
          </cell>
          <cell r="O161">
            <v>-2</v>
          </cell>
          <cell r="P161">
            <v>-2400</v>
          </cell>
        </row>
        <row r="162">
          <cell r="C162" t="str">
            <v>Саморезы</v>
          </cell>
          <cell r="D162">
            <v>120</v>
          </cell>
          <cell r="E162">
            <v>3</v>
          </cell>
          <cell r="F162">
            <v>360</v>
          </cell>
          <cell r="G162">
            <v>3</v>
          </cell>
          <cell r="H162">
            <v>360</v>
          </cell>
          <cell r="I162">
            <v>4</v>
          </cell>
          <cell r="J162">
            <v>480</v>
          </cell>
          <cell r="K162">
            <v>5</v>
          </cell>
          <cell r="L162">
            <v>600</v>
          </cell>
          <cell r="M162">
            <v>6</v>
          </cell>
          <cell r="N162">
            <v>720</v>
          </cell>
          <cell r="O162">
            <v>2</v>
          </cell>
          <cell r="P162">
            <v>240</v>
          </cell>
        </row>
        <row r="163">
          <cell r="B163" t="str">
            <v>Крыша металлочерепица вместо цветного профлиста</v>
          </cell>
          <cell r="F163">
            <v>2200</v>
          </cell>
          <cell r="H163">
            <v>2800</v>
          </cell>
          <cell r="J163">
            <v>4100</v>
          </cell>
          <cell r="L163">
            <v>5400</v>
          </cell>
          <cell r="N163">
            <v>5600</v>
          </cell>
          <cell r="P163">
            <v>1500</v>
          </cell>
        </row>
        <row r="164">
          <cell r="C164" t="str">
            <v>Конек цвет (2) 145*145</v>
          </cell>
          <cell r="D164">
            <v>540</v>
          </cell>
          <cell r="E164">
            <v>2</v>
          </cell>
          <cell r="F164">
            <v>1080</v>
          </cell>
          <cell r="G164">
            <v>2.5</v>
          </cell>
          <cell r="H164">
            <v>1350</v>
          </cell>
          <cell r="I164">
            <v>3.5</v>
          </cell>
          <cell r="J164">
            <v>1890</v>
          </cell>
          <cell r="K164">
            <v>3.5</v>
          </cell>
          <cell r="L164">
            <v>1890</v>
          </cell>
          <cell r="M164">
            <v>5</v>
          </cell>
          <cell r="N164">
            <v>2700</v>
          </cell>
          <cell r="O164">
            <v>1</v>
          </cell>
          <cell r="P164">
            <v>540</v>
          </cell>
        </row>
        <row r="165">
          <cell r="C165" t="str">
            <v>Работа плотники</v>
          </cell>
          <cell r="D165">
            <v>1000</v>
          </cell>
          <cell r="E165">
            <v>0.2</v>
          </cell>
          <cell r="F165">
            <v>200</v>
          </cell>
          <cell r="G165">
            <v>0.2</v>
          </cell>
          <cell r="H165">
            <v>200</v>
          </cell>
          <cell r="I165">
            <v>0.3</v>
          </cell>
          <cell r="J165">
            <v>300</v>
          </cell>
          <cell r="K165">
            <v>0.3</v>
          </cell>
          <cell r="L165">
            <v>300</v>
          </cell>
          <cell r="M165">
            <v>0.4</v>
          </cell>
          <cell r="N165">
            <v>400</v>
          </cell>
          <cell r="O165">
            <v>0.1</v>
          </cell>
          <cell r="P165">
            <v>100</v>
          </cell>
        </row>
        <row r="166">
          <cell r="B166" t="str">
            <v>Двускатная кровля</v>
          </cell>
          <cell r="F166">
            <v>1800</v>
          </cell>
          <cell r="H166">
            <v>2100</v>
          </cell>
          <cell r="J166">
            <v>3000</v>
          </cell>
          <cell r="L166">
            <v>3000</v>
          </cell>
          <cell r="N166">
            <v>4200</v>
          </cell>
          <cell r="P166">
            <v>900</v>
          </cell>
        </row>
        <row r="167">
          <cell r="C167" t="str">
            <v>Профлист цинк С-21(2.5) 0,4мм</v>
          </cell>
          <cell r="D167">
            <v>866</v>
          </cell>
          <cell r="E167">
            <v>-3</v>
          </cell>
          <cell r="F167">
            <v>-2598</v>
          </cell>
          <cell r="G167">
            <v>-4</v>
          </cell>
          <cell r="H167">
            <v>-3464</v>
          </cell>
          <cell r="I167">
            <v>-6</v>
          </cell>
          <cell r="J167">
            <v>-5196</v>
          </cell>
          <cell r="K167">
            <v>-8</v>
          </cell>
          <cell r="L167">
            <v>-6928</v>
          </cell>
          <cell r="M167">
            <v>-8</v>
          </cell>
          <cell r="N167">
            <v>-6928</v>
          </cell>
          <cell r="O167">
            <v>-2</v>
          </cell>
          <cell r="P167">
            <v>-1732</v>
          </cell>
        </row>
        <row r="168">
          <cell r="C168" t="str">
            <v>Лист г\к 1.5мм (1250*2500)</v>
          </cell>
          <cell r="D168">
            <v>3400</v>
          </cell>
          <cell r="E168">
            <v>2.5</v>
          </cell>
          <cell r="F168">
            <v>8500</v>
          </cell>
          <cell r="G168">
            <v>3.5</v>
          </cell>
          <cell r="H168">
            <v>11900</v>
          </cell>
          <cell r="I168">
            <v>5</v>
          </cell>
          <cell r="J168">
            <v>17000</v>
          </cell>
          <cell r="K168">
            <v>7</v>
          </cell>
          <cell r="L168">
            <v>23800</v>
          </cell>
          <cell r="M168">
            <v>7</v>
          </cell>
          <cell r="N168">
            <v>23800</v>
          </cell>
          <cell r="O168">
            <v>2</v>
          </cell>
          <cell r="P168">
            <v>6800</v>
          </cell>
        </row>
        <row r="169">
          <cell r="C169" t="str">
            <v>ДВП</v>
          </cell>
          <cell r="D169">
            <v>230</v>
          </cell>
          <cell r="E169">
            <v>3</v>
          </cell>
          <cell r="F169">
            <v>690</v>
          </cell>
          <cell r="G169">
            <v>4</v>
          </cell>
          <cell r="H169">
            <v>920</v>
          </cell>
          <cell r="I169">
            <v>6</v>
          </cell>
          <cell r="J169">
            <v>1380</v>
          </cell>
          <cell r="K169">
            <v>8</v>
          </cell>
          <cell r="L169">
            <v>1840</v>
          </cell>
          <cell r="M169">
            <v>8</v>
          </cell>
          <cell r="N169">
            <v>1840</v>
          </cell>
          <cell r="O169">
            <v>1.5</v>
          </cell>
          <cell r="P169">
            <v>345</v>
          </cell>
        </row>
        <row r="170">
          <cell r="C170" t="str">
            <v>Брусок 40*50*6000</v>
          </cell>
          <cell r="D170">
            <v>156</v>
          </cell>
          <cell r="E170">
            <v>3</v>
          </cell>
          <cell r="F170">
            <v>468</v>
          </cell>
          <cell r="G170">
            <v>4</v>
          </cell>
          <cell r="H170">
            <v>624</v>
          </cell>
          <cell r="I170">
            <v>5.5</v>
          </cell>
          <cell r="J170">
            <v>858</v>
          </cell>
          <cell r="K170">
            <v>5.5</v>
          </cell>
          <cell r="L170">
            <v>858</v>
          </cell>
          <cell r="M170">
            <v>7</v>
          </cell>
          <cell r="N170">
            <v>1092</v>
          </cell>
          <cell r="O170">
            <v>2</v>
          </cell>
          <cell r="P170">
            <v>312</v>
          </cell>
        </row>
        <row r="171">
          <cell r="C171" t="str">
            <v>Мастика кровельная</v>
          </cell>
          <cell r="D171">
            <v>150</v>
          </cell>
          <cell r="E171">
            <v>5</v>
          </cell>
          <cell r="F171">
            <v>750</v>
          </cell>
          <cell r="G171">
            <v>7</v>
          </cell>
          <cell r="H171">
            <v>1050</v>
          </cell>
          <cell r="I171">
            <v>10</v>
          </cell>
          <cell r="J171">
            <v>1500</v>
          </cell>
          <cell r="K171">
            <v>13</v>
          </cell>
          <cell r="L171">
            <v>1950</v>
          </cell>
          <cell r="M171">
            <v>15</v>
          </cell>
          <cell r="N171">
            <v>2250</v>
          </cell>
          <cell r="O171">
            <v>4</v>
          </cell>
          <cell r="P171">
            <v>600</v>
          </cell>
        </row>
        <row r="172">
          <cell r="C172" t="str">
            <v>Расходники, оснастка</v>
          </cell>
          <cell r="D172">
            <v>1050</v>
          </cell>
          <cell r="E172">
            <v>0.6</v>
          </cell>
          <cell r="F172">
            <v>630</v>
          </cell>
          <cell r="G172">
            <v>0.7</v>
          </cell>
          <cell r="H172">
            <v>735</v>
          </cell>
          <cell r="I172">
            <v>0.85</v>
          </cell>
          <cell r="J172">
            <v>892.5</v>
          </cell>
          <cell r="K172">
            <v>1</v>
          </cell>
          <cell r="L172">
            <v>1050</v>
          </cell>
          <cell r="M172">
            <v>1.3</v>
          </cell>
          <cell r="N172">
            <v>1365</v>
          </cell>
          <cell r="O172">
            <v>0.4</v>
          </cell>
          <cell r="P172">
            <v>420</v>
          </cell>
        </row>
        <row r="173">
          <cell r="C173" t="str">
            <v>Работа сварщики</v>
          </cell>
          <cell r="D173">
            <v>1000</v>
          </cell>
          <cell r="E173">
            <v>2</v>
          </cell>
          <cell r="F173">
            <v>2000</v>
          </cell>
          <cell r="G173">
            <v>2.8</v>
          </cell>
          <cell r="H173">
            <v>2800</v>
          </cell>
          <cell r="I173">
            <v>3.6</v>
          </cell>
          <cell r="J173">
            <v>3600</v>
          </cell>
          <cell r="K173">
            <v>5.2</v>
          </cell>
          <cell r="L173">
            <v>5200</v>
          </cell>
          <cell r="M173">
            <v>5.2</v>
          </cell>
          <cell r="N173">
            <v>5200</v>
          </cell>
          <cell r="O173">
            <v>1.7</v>
          </cell>
          <cell r="P173">
            <v>1700</v>
          </cell>
        </row>
        <row r="174">
          <cell r="B174" t="str">
            <v>Крыша плоская сварная</v>
          </cell>
          <cell r="F174">
            <v>14100</v>
          </cell>
          <cell r="H174">
            <v>19600</v>
          </cell>
          <cell r="J174">
            <v>27000</v>
          </cell>
          <cell r="L174">
            <v>37400</v>
          </cell>
          <cell r="N174">
            <v>38500</v>
          </cell>
          <cell r="P174">
            <v>11400</v>
          </cell>
        </row>
        <row r="175">
          <cell r="C175" t="str">
            <v>Профлист цинк С-21(2.5) 0,4мм</v>
          </cell>
          <cell r="D175">
            <v>866</v>
          </cell>
          <cell r="F175">
            <v>-5196</v>
          </cell>
          <cell r="H175">
            <v>-5196</v>
          </cell>
          <cell r="I175">
            <v>-6</v>
          </cell>
          <cell r="J175">
            <v>-5196</v>
          </cell>
          <cell r="L175">
            <v>-5196</v>
          </cell>
          <cell r="N175">
            <v>-5196</v>
          </cell>
          <cell r="P175">
            <v>-5196</v>
          </cell>
        </row>
        <row r="176">
          <cell r="C176" t="str">
            <v>ОСБ (9мм)</v>
          </cell>
          <cell r="D176">
            <v>470</v>
          </cell>
          <cell r="F176">
            <v>2350</v>
          </cell>
          <cell r="H176">
            <v>2350</v>
          </cell>
          <cell r="I176">
            <v>5</v>
          </cell>
          <cell r="J176">
            <v>2350</v>
          </cell>
          <cell r="L176">
            <v>2350</v>
          </cell>
          <cell r="N176">
            <v>2350</v>
          </cell>
          <cell r="P176">
            <v>2350</v>
          </cell>
        </row>
        <row r="177">
          <cell r="C177" t="str">
            <v>Доска обрезная 40*100*6000</v>
          </cell>
          <cell r="D177">
            <v>300</v>
          </cell>
          <cell r="F177">
            <v>-750</v>
          </cell>
          <cell r="H177">
            <v>-750</v>
          </cell>
          <cell r="I177">
            <v>-2.5</v>
          </cell>
          <cell r="J177">
            <v>-750</v>
          </cell>
          <cell r="L177">
            <v>-750</v>
          </cell>
          <cell r="N177">
            <v>-750</v>
          </cell>
          <cell r="P177">
            <v>-750</v>
          </cell>
        </row>
        <row r="178">
          <cell r="C178" t="str">
            <v>Брусок 40*50*6000</v>
          </cell>
          <cell r="D178">
            <v>156</v>
          </cell>
          <cell r="F178">
            <v>-624</v>
          </cell>
          <cell r="H178">
            <v>-624</v>
          </cell>
          <cell r="I178">
            <v>-4</v>
          </cell>
          <cell r="J178">
            <v>-624</v>
          </cell>
          <cell r="L178">
            <v>-624</v>
          </cell>
          <cell r="N178">
            <v>-624</v>
          </cell>
          <cell r="P178">
            <v>-624</v>
          </cell>
        </row>
        <row r="179">
          <cell r="C179" t="str">
            <v>Доска обрезная 25*150*6000 (2 сорт)</v>
          </cell>
          <cell r="D179">
            <v>225</v>
          </cell>
          <cell r="F179">
            <v>-1575</v>
          </cell>
          <cell r="H179">
            <v>-1575</v>
          </cell>
          <cell r="I179">
            <v>-7</v>
          </cell>
          <cell r="J179">
            <v>-1575</v>
          </cell>
          <cell r="L179">
            <v>-1575</v>
          </cell>
          <cell r="N179">
            <v>-1575</v>
          </cell>
          <cell r="P179">
            <v>-1575</v>
          </cell>
        </row>
        <row r="180">
          <cell r="C180" t="str">
            <v>Бикрост</v>
          </cell>
          <cell r="D180">
            <v>1550</v>
          </cell>
          <cell r="F180">
            <v>2015</v>
          </cell>
          <cell r="H180">
            <v>2015</v>
          </cell>
          <cell r="I180">
            <v>1.3</v>
          </cell>
          <cell r="J180">
            <v>2015</v>
          </cell>
          <cell r="L180">
            <v>2015</v>
          </cell>
          <cell r="N180">
            <v>2015</v>
          </cell>
          <cell r="P180">
            <v>2015</v>
          </cell>
        </row>
        <row r="181">
          <cell r="C181" t="str">
            <v>Расходники, оснастка</v>
          </cell>
          <cell r="D181">
            <v>1050</v>
          </cell>
          <cell r="F181">
            <v>1050</v>
          </cell>
          <cell r="H181">
            <v>1050</v>
          </cell>
          <cell r="I181">
            <v>1</v>
          </cell>
          <cell r="J181">
            <v>1050</v>
          </cell>
          <cell r="L181">
            <v>1050</v>
          </cell>
          <cell r="N181">
            <v>1050</v>
          </cell>
          <cell r="P181">
            <v>1050</v>
          </cell>
        </row>
        <row r="182">
          <cell r="C182" t="str">
            <v>Работа плотники</v>
          </cell>
          <cell r="D182">
            <v>1000</v>
          </cell>
          <cell r="F182">
            <v>1000</v>
          </cell>
          <cell r="H182">
            <v>1000</v>
          </cell>
          <cell r="I182">
            <v>1</v>
          </cell>
          <cell r="J182">
            <v>1000</v>
          </cell>
          <cell r="L182">
            <v>1000</v>
          </cell>
          <cell r="N182">
            <v>1000</v>
          </cell>
          <cell r="P182">
            <v>1000</v>
          </cell>
        </row>
        <row r="183">
          <cell r="B183" t="str">
            <v>Крыша плоская наплавляемая (временный вариант)</v>
          </cell>
          <cell r="F183">
            <v>-2400</v>
          </cell>
          <cell r="H183">
            <v>-2400</v>
          </cell>
          <cell r="J183">
            <v>-2400</v>
          </cell>
          <cell r="L183">
            <v>-2400</v>
          </cell>
          <cell r="N183">
            <v>-2400</v>
          </cell>
          <cell r="P183">
            <v>-2400</v>
          </cell>
        </row>
        <row r="184">
          <cell r="B184" t="str">
            <v>1 фронтон, 2,5 фермы(через 1200)</v>
          </cell>
          <cell r="C184" t="str">
            <v>Доска обрезная 40*100*6000</v>
          </cell>
          <cell r="D184">
            <v>300</v>
          </cell>
          <cell r="F184">
            <v>2250</v>
          </cell>
          <cell r="H184">
            <v>2250</v>
          </cell>
          <cell r="I184">
            <v>7.5</v>
          </cell>
          <cell r="J184">
            <v>2250</v>
          </cell>
          <cell r="L184">
            <v>2250</v>
          </cell>
          <cell r="N184">
            <v>2250</v>
          </cell>
          <cell r="P184">
            <v>2250</v>
          </cell>
        </row>
        <row r="185">
          <cell r="C185" t="str">
            <v>Доска обрезная 25*150*6000 (2 сорт)</v>
          </cell>
          <cell r="D185">
            <v>225</v>
          </cell>
          <cell r="F185">
            <v>3375</v>
          </cell>
          <cell r="H185">
            <v>3375</v>
          </cell>
          <cell r="I185">
            <v>15</v>
          </cell>
          <cell r="J185">
            <v>3375</v>
          </cell>
          <cell r="L185">
            <v>3375</v>
          </cell>
          <cell r="N185">
            <v>3375</v>
          </cell>
          <cell r="P185">
            <v>3375</v>
          </cell>
        </row>
        <row r="186">
          <cell r="C186" t="str">
            <v>Брусок 40*50*6000</v>
          </cell>
          <cell r="D186">
            <v>156</v>
          </cell>
          <cell r="F186">
            <v>4100</v>
          </cell>
          <cell r="H186">
            <v>4100</v>
          </cell>
          <cell r="I186">
            <v>1</v>
          </cell>
          <cell r="J186">
            <v>156</v>
          </cell>
          <cell r="L186">
            <v>156</v>
          </cell>
          <cell r="N186">
            <v>156</v>
          </cell>
          <cell r="P186">
            <v>156</v>
          </cell>
        </row>
        <row r="187">
          <cell r="C187" t="str">
            <v>Профлист цвет С-8(2.5) 0,4мм</v>
          </cell>
          <cell r="D187">
            <v>1200</v>
          </cell>
          <cell r="F187">
            <v>4800</v>
          </cell>
          <cell r="H187">
            <v>4800</v>
          </cell>
          <cell r="I187">
            <v>4</v>
          </cell>
          <cell r="J187">
            <v>4800</v>
          </cell>
          <cell r="L187">
            <v>4800</v>
          </cell>
          <cell r="N187">
            <v>4800</v>
          </cell>
          <cell r="P187">
            <v>4800</v>
          </cell>
        </row>
        <row r="188">
          <cell r="C188" t="str">
            <v>Профлист цвет С-21(3) 0,4мм</v>
          </cell>
          <cell r="D188">
            <v>1440</v>
          </cell>
          <cell r="F188">
            <v>9360</v>
          </cell>
          <cell r="H188">
            <v>9360</v>
          </cell>
          <cell r="I188">
            <v>6.5</v>
          </cell>
          <cell r="J188">
            <v>9360</v>
          </cell>
          <cell r="L188">
            <v>9360</v>
          </cell>
          <cell r="N188">
            <v>9360</v>
          </cell>
          <cell r="P188">
            <v>9360</v>
          </cell>
        </row>
        <row r="189">
          <cell r="C189" t="str">
            <v>Конек цвет (2) 145*145</v>
          </cell>
          <cell r="D189">
            <v>540</v>
          </cell>
          <cell r="F189">
            <v>810</v>
          </cell>
          <cell r="H189">
            <v>810</v>
          </cell>
          <cell r="I189">
            <v>1.5</v>
          </cell>
          <cell r="J189">
            <v>810</v>
          </cell>
          <cell r="L189">
            <v>810</v>
          </cell>
          <cell r="N189">
            <v>810</v>
          </cell>
          <cell r="P189">
            <v>810</v>
          </cell>
        </row>
        <row r="190">
          <cell r="C190" t="str">
            <v>Нащельник</v>
          </cell>
          <cell r="D190">
            <v>40</v>
          </cell>
          <cell r="F190">
            <v>720</v>
          </cell>
          <cell r="H190">
            <v>720</v>
          </cell>
          <cell r="I190">
            <v>18</v>
          </cell>
          <cell r="J190">
            <v>720</v>
          </cell>
          <cell r="L190">
            <v>720</v>
          </cell>
          <cell r="N190">
            <v>720</v>
          </cell>
          <cell r="P190">
            <v>720</v>
          </cell>
        </row>
        <row r="191">
          <cell r="C191" t="str">
            <v>Краска ПФ-115</v>
          </cell>
          <cell r="D191">
            <v>250</v>
          </cell>
          <cell r="F191">
            <v>375</v>
          </cell>
          <cell r="H191">
            <v>375</v>
          </cell>
          <cell r="I191">
            <v>1.5</v>
          </cell>
          <cell r="J191">
            <v>375</v>
          </cell>
          <cell r="L191">
            <v>375</v>
          </cell>
          <cell r="N191">
            <v>375</v>
          </cell>
          <cell r="P191">
            <v>375</v>
          </cell>
        </row>
        <row r="192">
          <cell r="C192" t="str">
            <v>Задвижка</v>
          </cell>
          <cell r="D192">
            <v>120</v>
          </cell>
          <cell r="F192">
            <v>120</v>
          </cell>
          <cell r="H192">
            <v>120</v>
          </cell>
          <cell r="I192">
            <v>1</v>
          </cell>
          <cell r="J192">
            <v>120</v>
          </cell>
          <cell r="L192">
            <v>120</v>
          </cell>
          <cell r="N192">
            <v>120</v>
          </cell>
          <cell r="P192">
            <v>120</v>
          </cell>
        </row>
        <row r="193">
          <cell r="C193" t="str">
            <v>Проушина</v>
          </cell>
          <cell r="D193">
            <v>20</v>
          </cell>
          <cell r="F193">
            <v>40</v>
          </cell>
          <cell r="H193">
            <v>40</v>
          </cell>
          <cell r="I193">
            <v>2</v>
          </cell>
          <cell r="J193">
            <v>40</v>
          </cell>
          <cell r="L193">
            <v>40</v>
          </cell>
          <cell r="N193">
            <v>40</v>
          </cell>
          <cell r="P193">
            <v>40</v>
          </cell>
        </row>
        <row r="194">
          <cell r="C194" t="str">
            <v>Ручка деревянная кнопка</v>
          </cell>
          <cell r="D194">
            <v>110</v>
          </cell>
          <cell r="F194">
            <v>110</v>
          </cell>
          <cell r="H194">
            <v>110</v>
          </cell>
          <cell r="I194">
            <v>1</v>
          </cell>
          <cell r="J194">
            <v>110</v>
          </cell>
          <cell r="L194">
            <v>110</v>
          </cell>
          <cell r="N194">
            <v>110</v>
          </cell>
          <cell r="P194">
            <v>110</v>
          </cell>
        </row>
        <row r="195">
          <cell r="C195" t="str">
            <v>Петля-бабочка</v>
          </cell>
          <cell r="D195">
            <v>100</v>
          </cell>
          <cell r="F195">
            <v>200</v>
          </cell>
          <cell r="H195">
            <v>200</v>
          </cell>
          <cell r="I195">
            <v>2</v>
          </cell>
          <cell r="J195">
            <v>200</v>
          </cell>
          <cell r="L195">
            <v>200</v>
          </cell>
          <cell r="N195">
            <v>200</v>
          </cell>
          <cell r="P195">
            <v>200</v>
          </cell>
        </row>
        <row r="196">
          <cell r="C196" t="str">
            <v>Саморезы</v>
          </cell>
          <cell r="D196">
            <v>120</v>
          </cell>
          <cell r="F196">
            <v>360</v>
          </cell>
          <cell r="H196">
            <v>360</v>
          </cell>
          <cell r="I196">
            <v>3</v>
          </cell>
          <cell r="J196">
            <v>360</v>
          </cell>
          <cell r="L196">
            <v>360</v>
          </cell>
          <cell r="N196">
            <v>360</v>
          </cell>
          <cell r="P196">
            <v>360</v>
          </cell>
        </row>
        <row r="197">
          <cell r="C197" t="str">
            <v>Расходники, оснастка</v>
          </cell>
          <cell r="D197">
            <v>1050</v>
          </cell>
          <cell r="F197">
            <v>1050</v>
          </cell>
          <cell r="H197">
            <v>1050</v>
          </cell>
          <cell r="I197">
            <v>1</v>
          </cell>
          <cell r="J197">
            <v>1050</v>
          </cell>
          <cell r="L197">
            <v>1050</v>
          </cell>
          <cell r="N197">
            <v>1050</v>
          </cell>
          <cell r="P197">
            <v>1050</v>
          </cell>
        </row>
        <row r="198">
          <cell r="C198" t="str">
            <v>Работа плотники</v>
          </cell>
          <cell r="D198">
            <v>1000</v>
          </cell>
          <cell r="F198">
            <v>1000</v>
          </cell>
          <cell r="H198">
            <v>1000</v>
          </cell>
          <cell r="I198">
            <v>1</v>
          </cell>
          <cell r="J198">
            <v>1000</v>
          </cell>
          <cell r="L198">
            <v>1000</v>
          </cell>
          <cell r="N198">
            <v>1000</v>
          </cell>
          <cell r="P198">
            <v>1000</v>
          </cell>
        </row>
        <row r="199">
          <cell r="B199" t="str">
            <v>Комплект материалов для кровли 1,5 метра на 6*2,4</v>
          </cell>
          <cell r="F199">
            <v>33300</v>
          </cell>
          <cell r="H199">
            <v>33300</v>
          </cell>
          <cell r="J199">
            <v>33300</v>
          </cell>
          <cell r="L199">
            <v>33300</v>
          </cell>
          <cell r="N199">
            <v>33300</v>
          </cell>
          <cell r="P199">
            <v>33300</v>
          </cell>
        </row>
        <row r="200">
          <cell r="B200" t="str">
            <v>1 фронтон, 2,5 фермы(через 1200)</v>
          </cell>
          <cell r="C200" t="str">
            <v>Доска обрезная 40*100*6000</v>
          </cell>
          <cell r="D200">
            <v>300</v>
          </cell>
          <cell r="F200">
            <v>4200</v>
          </cell>
          <cell r="H200">
            <v>4200</v>
          </cell>
          <cell r="I200">
            <v>14</v>
          </cell>
          <cell r="J200">
            <v>4200</v>
          </cell>
          <cell r="L200">
            <v>4200</v>
          </cell>
          <cell r="N200">
            <v>4200</v>
          </cell>
          <cell r="P200">
            <v>4200</v>
          </cell>
        </row>
        <row r="201">
          <cell r="C201" t="str">
            <v>Доска обрезная 25*150*6000 (2 сорт)</v>
          </cell>
          <cell r="D201">
            <v>225</v>
          </cell>
          <cell r="F201">
            <v>3825</v>
          </cell>
          <cell r="H201">
            <v>3825</v>
          </cell>
          <cell r="I201">
            <v>17</v>
          </cell>
          <cell r="J201">
            <v>3825</v>
          </cell>
          <cell r="L201">
            <v>3825</v>
          </cell>
          <cell r="N201">
            <v>3825</v>
          </cell>
          <cell r="P201">
            <v>3825</v>
          </cell>
        </row>
        <row r="202">
          <cell r="C202" t="str">
            <v>Брусок 40*50*6000</v>
          </cell>
          <cell r="D202">
            <v>156</v>
          </cell>
          <cell r="F202">
            <v>156</v>
          </cell>
          <cell r="H202">
            <v>156</v>
          </cell>
          <cell r="I202">
            <v>1</v>
          </cell>
          <cell r="J202">
            <v>156</v>
          </cell>
          <cell r="L202">
            <v>156</v>
          </cell>
          <cell r="N202">
            <v>156</v>
          </cell>
          <cell r="P202">
            <v>156</v>
          </cell>
        </row>
        <row r="203">
          <cell r="C203" t="str">
            <v>Профлист цвет С-8(2.5) 0,4мм</v>
          </cell>
          <cell r="D203">
            <v>1200</v>
          </cell>
          <cell r="F203">
            <v>7200</v>
          </cell>
          <cell r="H203">
            <v>7200</v>
          </cell>
          <cell r="I203">
            <v>6</v>
          </cell>
          <cell r="J203">
            <v>7200</v>
          </cell>
          <cell r="L203">
            <v>7200</v>
          </cell>
          <cell r="N203">
            <v>7200</v>
          </cell>
          <cell r="P203">
            <v>7200</v>
          </cell>
        </row>
        <row r="204">
          <cell r="C204" t="str">
            <v>Профлист цвет С-21(3) 0,4мм</v>
          </cell>
          <cell r="D204">
            <v>1440</v>
          </cell>
          <cell r="F204">
            <v>12240</v>
          </cell>
          <cell r="H204">
            <v>12240</v>
          </cell>
          <cell r="I204">
            <v>8.5</v>
          </cell>
          <cell r="J204">
            <v>12240</v>
          </cell>
          <cell r="L204">
            <v>12240</v>
          </cell>
          <cell r="N204">
            <v>12240</v>
          </cell>
          <cell r="P204">
            <v>12240</v>
          </cell>
        </row>
        <row r="205">
          <cell r="C205" t="str">
            <v>Конек цвет (2) 145*145</v>
          </cell>
          <cell r="D205">
            <v>540</v>
          </cell>
          <cell r="F205">
            <v>810</v>
          </cell>
          <cell r="H205">
            <v>810</v>
          </cell>
          <cell r="I205">
            <v>1.5</v>
          </cell>
          <cell r="J205">
            <v>810</v>
          </cell>
          <cell r="L205">
            <v>810</v>
          </cell>
          <cell r="N205">
            <v>810</v>
          </cell>
          <cell r="P205">
            <v>810</v>
          </cell>
        </row>
        <row r="206">
          <cell r="C206" t="str">
            <v>Нащельник</v>
          </cell>
          <cell r="D206">
            <v>40</v>
          </cell>
          <cell r="F206">
            <v>912</v>
          </cell>
          <cell r="H206">
            <v>912</v>
          </cell>
          <cell r="I206">
            <v>22.8</v>
          </cell>
          <cell r="J206">
            <v>912</v>
          </cell>
          <cell r="L206">
            <v>912</v>
          </cell>
          <cell r="N206">
            <v>912</v>
          </cell>
          <cell r="P206">
            <v>912</v>
          </cell>
        </row>
        <row r="207">
          <cell r="C207" t="str">
            <v>Краска ПФ-115</v>
          </cell>
          <cell r="D207">
            <v>250</v>
          </cell>
          <cell r="F207">
            <v>17500</v>
          </cell>
          <cell r="H207">
            <v>17500</v>
          </cell>
          <cell r="I207">
            <v>2</v>
          </cell>
          <cell r="J207">
            <v>500</v>
          </cell>
          <cell r="L207">
            <v>500</v>
          </cell>
          <cell r="N207">
            <v>500</v>
          </cell>
          <cell r="P207">
            <v>500</v>
          </cell>
        </row>
        <row r="208">
          <cell r="C208" t="str">
            <v>Задвижка</v>
          </cell>
          <cell r="D208">
            <v>120</v>
          </cell>
          <cell r="F208">
            <v>120</v>
          </cell>
          <cell r="H208">
            <v>120</v>
          </cell>
          <cell r="I208">
            <v>1</v>
          </cell>
          <cell r="J208">
            <v>120</v>
          </cell>
          <cell r="L208">
            <v>120</v>
          </cell>
          <cell r="N208">
            <v>120</v>
          </cell>
          <cell r="P208">
            <v>120</v>
          </cell>
        </row>
        <row r="209">
          <cell r="C209" t="str">
            <v>Проушина</v>
          </cell>
          <cell r="D209">
            <v>20</v>
          </cell>
          <cell r="F209">
            <v>40</v>
          </cell>
          <cell r="H209">
            <v>40</v>
          </cell>
          <cell r="I209">
            <v>2</v>
          </cell>
          <cell r="J209">
            <v>40</v>
          </cell>
          <cell r="L209">
            <v>40</v>
          </cell>
          <cell r="N209">
            <v>40</v>
          </cell>
          <cell r="P209">
            <v>40</v>
          </cell>
        </row>
        <row r="210">
          <cell r="C210" t="str">
            <v>Ручка деревянная кнопка</v>
          </cell>
          <cell r="D210">
            <v>110</v>
          </cell>
          <cell r="F210">
            <v>110</v>
          </cell>
          <cell r="H210">
            <v>110</v>
          </cell>
          <cell r="I210">
            <v>1</v>
          </cell>
          <cell r="J210">
            <v>110</v>
          </cell>
          <cell r="L210">
            <v>110</v>
          </cell>
          <cell r="N210">
            <v>110</v>
          </cell>
          <cell r="P210">
            <v>110</v>
          </cell>
        </row>
        <row r="211">
          <cell r="C211" t="str">
            <v>Петля-бабочка</v>
          </cell>
          <cell r="D211">
            <v>100</v>
          </cell>
          <cell r="F211">
            <v>200</v>
          </cell>
          <cell r="H211">
            <v>200</v>
          </cell>
          <cell r="I211">
            <v>2</v>
          </cell>
          <cell r="J211">
            <v>200</v>
          </cell>
          <cell r="L211">
            <v>200</v>
          </cell>
          <cell r="N211">
            <v>200</v>
          </cell>
          <cell r="P211">
            <v>200</v>
          </cell>
        </row>
        <row r="212">
          <cell r="C212" t="str">
            <v>Саморезы</v>
          </cell>
          <cell r="D212">
            <v>120</v>
          </cell>
          <cell r="F212">
            <v>480</v>
          </cell>
          <cell r="H212">
            <v>480</v>
          </cell>
          <cell r="I212">
            <v>4</v>
          </cell>
          <cell r="J212">
            <v>480</v>
          </cell>
          <cell r="L212">
            <v>480</v>
          </cell>
          <cell r="N212">
            <v>480</v>
          </cell>
          <cell r="P212">
            <v>480</v>
          </cell>
        </row>
        <row r="213">
          <cell r="C213" t="str">
            <v>Расходники, оснастка</v>
          </cell>
          <cell r="D213">
            <v>1050</v>
          </cell>
          <cell r="F213">
            <v>1365</v>
          </cell>
          <cell r="H213">
            <v>1365</v>
          </cell>
          <cell r="I213">
            <v>1.3</v>
          </cell>
          <cell r="J213">
            <v>1365</v>
          </cell>
          <cell r="L213">
            <v>1365</v>
          </cell>
          <cell r="N213">
            <v>1365</v>
          </cell>
          <cell r="P213">
            <v>1365</v>
          </cell>
        </row>
        <row r="214">
          <cell r="C214" t="str">
            <v>Работа плотники</v>
          </cell>
          <cell r="D214">
            <v>1000</v>
          </cell>
          <cell r="F214">
            <v>1500</v>
          </cell>
          <cell r="H214">
            <v>1500</v>
          </cell>
          <cell r="I214">
            <v>1.5</v>
          </cell>
          <cell r="J214">
            <v>1500</v>
          </cell>
          <cell r="L214">
            <v>1500</v>
          </cell>
          <cell r="N214">
            <v>1500</v>
          </cell>
          <cell r="P214">
            <v>1500</v>
          </cell>
        </row>
        <row r="215">
          <cell r="B215" t="str">
            <v>Комплект материалов для кровли 1,5 метра на 8*2,4</v>
          </cell>
          <cell r="F215">
            <v>45300</v>
          </cell>
          <cell r="H215">
            <v>45300</v>
          </cell>
          <cell r="J215">
            <v>45300</v>
          </cell>
          <cell r="L215">
            <v>45300</v>
          </cell>
          <cell r="N215">
            <v>45300</v>
          </cell>
          <cell r="P215">
            <v>45300</v>
          </cell>
        </row>
        <row r="216">
          <cell r="B216" t="str">
            <v>1 фронтон, 3 фермы(через 1200)</v>
          </cell>
          <cell r="C216" t="str">
            <v>Доска обрезная 40*100*6000</v>
          </cell>
          <cell r="D216">
            <v>300</v>
          </cell>
          <cell r="F216">
            <v>2700</v>
          </cell>
          <cell r="H216">
            <v>2700</v>
          </cell>
          <cell r="I216">
            <v>9</v>
          </cell>
          <cell r="J216">
            <v>2700</v>
          </cell>
          <cell r="L216">
            <v>2700</v>
          </cell>
          <cell r="N216">
            <v>2700</v>
          </cell>
          <cell r="P216">
            <v>2700</v>
          </cell>
        </row>
        <row r="217">
          <cell r="C217" t="str">
            <v>Доска обрезная 25*150*6000 (2 сорт)</v>
          </cell>
          <cell r="D217">
            <v>225</v>
          </cell>
          <cell r="F217">
            <v>3375</v>
          </cell>
          <cell r="H217">
            <v>3375</v>
          </cell>
          <cell r="I217">
            <v>15</v>
          </cell>
          <cell r="J217">
            <v>3375</v>
          </cell>
          <cell r="L217">
            <v>3375</v>
          </cell>
          <cell r="N217">
            <v>3375</v>
          </cell>
          <cell r="P217">
            <v>3375</v>
          </cell>
        </row>
        <row r="218">
          <cell r="C218" t="str">
            <v>Брусок 40*50*6000</v>
          </cell>
          <cell r="D218">
            <v>156</v>
          </cell>
          <cell r="F218">
            <v>156</v>
          </cell>
          <cell r="H218">
            <v>156</v>
          </cell>
          <cell r="I218">
            <v>1</v>
          </cell>
          <cell r="J218">
            <v>156</v>
          </cell>
          <cell r="L218">
            <v>156</v>
          </cell>
          <cell r="N218">
            <v>156</v>
          </cell>
          <cell r="P218">
            <v>156</v>
          </cell>
        </row>
        <row r="219">
          <cell r="C219" t="str">
            <v>Профлист цвет С-8(2.5) 0,4мм</v>
          </cell>
          <cell r="D219">
            <v>1200</v>
          </cell>
          <cell r="F219">
            <v>7200</v>
          </cell>
          <cell r="H219">
            <v>7200</v>
          </cell>
          <cell r="I219">
            <v>6</v>
          </cell>
          <cell r="J219">
            <v>7200</v>
          </cell>
          <cell r="L219">
            <v>7200</v>
          </cell>
          <cell r="N219">
            <v>7200</v>
          </cell>
          <cell r="P219">
            <v>7200</v>
          </cell>
        </row>
        <row r="220">
          <cell r="C220" t="str">
            <v>Профлист цвет С-21(3) 0,4мм</v>
          </cell>
          <cell r="D220">
            <v>1440</v>
          </cell>
          <cell r="F220">
            <v>12240</v>
          </cell>
          <cell r="H220">
            <v>12240</v>
          </cell>
          <cell r="I220">
            <v>8.5</v>
          </cell>
          <cell r="J220">
            <v>12240</v>
          </cell>
          <cell r="L220">
            <v>12240</v>
          </cell>
          <cell r="N220">
            <v>12240</v>
          </cell>
          <cell r="P220">
            <v>12240</v>
          </cell>
        </row>
        <row r="221">
          <cell r="C221" t="str">
            <v>Конек цвет (2) 145*145</v>
          </cell>
          <cell r="D221">
            <v>540</v>
          </cell>
          <cell r="F221">
            <v>810</v>
          </cell>
          <cell r="H221">
            <v>810</v>
          </cell>
          <cell r="I221">
            <v>1.5</v>
          </cell>
          <cell r="J221">
            <v>810</v>
          </cell>
          <cell r="L221">
            <v>810</v>
          </cell>
          <cell r="N221">
            <v>810</v>
          </cell>
          <cell r="P221">
            <v>810</v>
          </cell>
        </row>
        <row r="222">
          <cell r="C222" t="str">
            <v>Нащельник</v>
          </cell>
          <cell r="D222">
            <v>40</v>
          </cell>
          <cell r="F222">
            <v>720</v>
          </cell>
          <cell r="H222">
            <v>720</v>
          </cell>
          <cell r="I222">
            <v>18</v>
          </cell>
          <cell r="J222">
            <v>720</v>
          </cell>
          <cell r="L222">
            <v>720</v>
          </cell>
          <cell r="N222">
            <v>720</v>
          </cell>
          <cell r="P222">
            <v>720</v>
          </cell>
        </row>
        <row r="223">
          <cell r="C223" t="str">
            <v>Краска ПФ-115</v>
          </cell>
          <cell r="D223">
            <v>250</v>
          </cell>
          <cell r="F223">
            <v>425</v>
          </cell>
          <cell r="H223">
            <v>425</v>
          </cell>
          <cell r="I223">
            <v>1.7</v>
          </cell>
          <cell r="J223">
            <v>425</v>
          </cell>
          <cell r="L223">
            <v>425</v>
          </cell>
          <cell r="N223">
            <v>425</v>
          </cell>
          <cell r="P223">
            <v>425</v>
          </cell>
        </row>
        <row r="224">
          <cell r="C224" t="str">
            <v>Задвижка</v>
          </cell>
          <cell r="D224">
            <v>120</v>
          </cell>
          <cell r="F224">
            <v>120</v>
          </cell>
          <cell r="H224">
            <v>120</v>
          </cell>
          <cell r="I224">
            <v>1</v>
          </cell>
          <cell r="J224">
            <v>120</v>
          </cell>
          <cell r="L224">
            <v>120</v>
          </cell>
          <cell r="N224">
            <v>120</v>
          </cell>
          <cell r="P224">
            <v>120</v>
          </cell>
        </row>
        <row r="225">
          <cell r="C225" t="str">
            <v>Проушина</v>
          </cell>
          <cell r="D225">
            <v>20</v>
          </cell>
          <cell r="F225">
            <v>40</v>
          </cell>
          <cell r="H225">
            <v>40</v>
          </cell>
          <cell r="I225">
            <v>2</v>
          </cell>
          <cell r="J225">
            <v>40</v>
          </cell>
          <cell r="L225">
            <v>40</v>
          </cell>
          <cell r="N225">
            <v>40</v>
          </cell>
          <cell r="P225">
            <v>40</v>
          </cell>
        </row>
        <row r="226">
          <cell r="C226" t="str">
            <v>Ручка деревянная кнопка</v>
          </cell>
          <cell r="D226">
            <v>110</v>
          </cell>
          <cell r="F226">
            <v>110</v>
          </cell>
          <cell r="H226">
            <v>110</v>
          </cell>
          <cell r="I226">
            <v>1</v>
          </cell>
          <cell r="J226">
            <v>110</v>
          </cell>
          <cell r="L226">
            <v>110</v>
          </cell>
          <cell r="N226">
            <v>110</v>
          </cell>
          <cell r="P226">
            <v>110</v>
          </cell>
        </row>
        <row r="227">
          <cell r="C227" t="str">
            <v>Петля-бабочка</v>
          </cell>
          <cell r="D227">
            <v>100</v>
          </cell>
          <cell r="F227">
            <v>200</v>
          </cell>
          <cell r="H227">
            <v>200</v>
          </cell>
          <cell r="I227">
            <v>2</v>
          </cell>
          <cell r="J227">
            <v>200</v>
          </cell>
          <cell r="L227">
            <v>200</v>
          </cell>
          <cell r="N227">
            <v>200</v>
          </cell>
          <cell r="P227">
            <v>200</v>
          </cell>
        </row>
        <row r="228">
          <cell r="C228" t="str">
            <v>Саморезы</v>
          </cell>
          <cell r="D228">
            <v>120</v>
          </cell>
          <cell r="F228">
            <v>500</v>
          </cell>
          <cell r="H228">
            <v>500</v>
          </cell>
          <cell r="I228">
            <v>3.5</v>
          </cell>
          <cell r="J228">
            <v>420</v>
          </cell>
          <cell r="L228">
            <v>420</v>
          </cell>
          <cell r="N228">
            <v>420</v>
          </cell>
          <cell r="P228">
            <v>420</v>
          </cell>
        </row>
        <row r="229">
          <cell r="C229" t="str">
            <v>Расходники, оснастка</v>
          </cell>
          <cell r="D229">
            <v>1050</v>
          </cell>
          <cell r="F229">
            <v>1155</v>
          </cell>
          <cell r="H229">
            <v>1155</v>
          </cell>
          <cell r="I229">
            <v>1.1000000000000001</v>
          </cell>
          <cell r="J229">
            <v>1155</v>
          </cell>
          <cell r="L229">
            <v>1155</v>
          </cell>
          <cell r="N229">
            <v>1155</v>
          </cell>
          <cell r="P229">
            <v>1155</v>
          </cell>
        </row>
        <row r="230">
          <cell r="C230" t="str">
            <v>Работа плотники</v>
          </cell>
          <cell r="D230">
            <v>1000</v>
          </cell>
          <cell r="F230">
            <v>1200</v>
          </cell>
          <cell r="H230">
            <v>1200</v>
          </cell>
          <cell r="I230">
            <v>1.2</v>
          </cell>
          <cell r="J230">
            <v>1200</v>
          </cell>
          <cell r="L230">
            <v>1200</v>
          </cell>
          <cell r="N230">
            <v>1200</v>
          </cell>
          <cell r="P230">
            <v>1200</v>
          </cell>
        </row>
        <row r="231">
          <cell r="B231" t="str">
            <v>Комплект материалов для кровли 1,5 метра на 6*3</v>
          </cell>
          <cell r="F231">
            <v>41500</v>
          </cell>
          <cell r="H231">
            <v>41500</v>
          </cell>
          <cell r="J231">
            <v>41500</v>
          </cell>
          <cell r="L231">
            <v>41500</v>
          </cell>
          <cell r="N231">
            <v>41500</v>
          </cell>
          <cell r="P231">
            <v>41500</v>
          </cell>
        </row>
        <row r="232">
          <cell r="C232" t="str">
            <v>Профлист цвет С-8(2.5) 0,4мм</v>
          </cell>
          <cell r="D232">
            <v>1200</v>
          </cell>
          <cell r="E232">
            <v>9</v>
          </cell>
          <cell r="F232">
            <v>10800</v>
          </cell>
          <cell r="G232">
            <v>11</v>
          </cell>
          <cell r="H232">
            <v>13200</v>
          </cell>
          <cell r="I232">
            <v>15</v>
          </cell>
          <cell r="J232">
            <v>18000</v>
          </cell>
          <cell r="K232">
            <v>16</v>
          </cell>
          <cell r="L232">
            <v>19200</v>
          </cell>
          <cell r="M232">
            <v>19</v>
          </cell>
          <cell r="N232">
            <v>22800</v>
          </cell>
          <cell r="O232">
            <v>7</v>
          </cell>
          <cell r="P232">
            <v>8400</v>
          </cell>
        </row>
        <row r="233">
          <cell r="C233" t="str">
            <v>Профлист цинк С-8(2.5) 0,4мм</v>
          </cell>
          <cell r="D233">
            <v>866</v>
          </cell>
          <cell r="E233">
            <v>-9</v>
          </cell>
          <cell r="F233">
            <v>-7794</v>
          </cell>
          <cell r="G233">
            <v>-11</v>
          </cell>
          <cell r="H233">
            <v>-9526</v>
          </cell>
          <cell r="I233">
            <v>-15</v>
          </cell>
          <cell r="J233">
            <v>-12990</v>
          </cell>
          <cell r="K233">
            <v>-16</v>
          </cell>
          <cell r="L233">
            <v>-13856</v>
          </cell>
          <cell r="M233">
            <v>-19</v>
          </cell>
          <cell r="N233">
            <v>-16454</v>
          </cell>
          <cell r="O233">
            <v>-7</v>
          </cell>
          <cell r="P233">
            <v>-6062</v>
          </cell>
        </row>
        <row r="234">
          <cell r="B234" t="str">
            <v>Снаружи профлист цветной</v>
          </cell>
          <cell r="F234">
            <v>4100</v>
          </cell>
          <cell r="H234">
            <v>5000</v>
          </cell>
          <cell r="J234">
            <v>6800</v>
          </cell>
          <cell r="L234">
            <v>7200</v>
          </cell>
          <cell r="N234">
            <v>8600</v>
          </cell>
          <cell r="P234">
            <v>3200</v>
          </cell>
        </row>
        <row r="235">
          <cell r="C235" t="str">
            <v>Профлист цвет С-8(2.5) 0,45мм</v>
          </cell>
          <cell r="D235">
            <v>1520</v>
          </cell>
          <cell r="E235">
            <v>9</v>
          </cell>
          <cell r="F235">
            <v>13680</v>
          </cell>
          <cell r="G235">
            <v>11</v>
          </cell>
          <cell r="H235">
            <v>16720</v>
          </cell>
          <cell r="I235">
            <v>15</v>
          </cell>
          <cell r="J235">
            <v>22800</v>
          </cell>
          <cell r="K235">
            <v>16</v>
          </cell>
          <cell r="L235">
            <v>24320</v>
          </cell>
          <cell r="M235">
            <v>19</v>
          </cell>
          <cell r="N235">
            <v>28880</v>
          </cell>
          <cell r="O235">
            <v>7</v>
          </cell>
          <cell r="P235">
            <v>10640</v>
          </cell>
        </row>
        <row r="236">
          <cell r="C236" t="str">
            <v>Профлист цвет С-8(2.5) 0,4мм</v>
          </cell>
          <cell r="D236">
            <v>1200</v>
          </cell>
          <cell r="E236">
            <v>-9</v>
          </cell>
          <cell r="F236">
            <v>-10800</v>
          </cell>
          <cell r="G236">
            <v>-11</v>
          </cell>
          <cell r="H236">
            <v>-13200</v>
          </cell>
          <cell r="I236">
            <v>-15</v>
          </cell>
          <cell r="J236">
            <v>-18000</v>
          </cell>
          <cell r="K236">
            <v>-16</v>
          </cell>
          <cell r="L236">
            <v>-19200</v>
          </cell>
          <cell r="M236">
            <v>-19</v>
          </cell>
          <cell r="N236">
            <v>-22800</v>
          </cell>
          <cell r="O236">
            <v>-7</v>
          </cell>
          <cell r="P236">
            <v>-8400</v>
          </cell>
        </row>
        <row r="237">
          <cell r="C237" t="str">
            <v>Саморезы</v>
          </cell>
          <cell r="D237">
            <v>120</v>
          </cell>
          <cell r="E237">
            <v>6</v>
          </cell>
          <cell r="F237">
            <v>720</v>
          </cell>
          <cell r="G237">
            <v>7</v>
          </cell>
          <cell r="H237">
            <v>840</v>
          </cell>
          <cell r="I237">
            <v>10</v>
          </cell>
          <cell r="J237">
            <v>1200</v>
          </cell>
          <cell r="K237">
            <v>11</v>
          </cell>
          <cell r="L237">
            <v>1320</v>
          </cell>
          <cell r="M237">
            <v>14</v>
          </cell>
          <cell r="N237">
            <v>1680</v>
          </cell>
          <cell r="O237">
            <v>5</v>
          </cell>
          <cell r="P237">
            <v>600</v>
          </cell>
        </row>
        <row r="238">
          <cell r="B238" t="str">
            <v>Снаружи профлист цвет нестандарт (0,45) от цветного</v>
          </cell>
          <cell r="F238">
            <v>4900</v>
          </cell>
          <cell r="H238">
            <v>5900</v>
          </cell>
          <cell r="J238">
            <v>8100</v>
          </cell>
          <cell r="L238">
            <v>8700</v>
          </cell>
          <cell r="N238">
            <v>10500</v>
          </cell>
          <cell r="P238">
            <v>3900</v>
          </cell>
        </row>
        <row r="239">
          <cell r="C239" t="str">
            <v>Профлист цвет молотковый С-8(2.5) 0,45мм+доборы</v>
          </cell>
          <cell r="D239">
            <v>0</v>
          </cell>
          <cell r="E239">
            <v>9</v>
          </cell>
          <cell r="F239">
            <v>0</v>
          </cell>
          <cell r="G239">
            <v>11</v>
          </cell>
          <cell r="H239">
            <v>0</v>
          </cell>
          <cell r="I239">
            <v>15</v>
          </cell>
          <cell r="J239">
            <v>0</v>
          </cell>
          <cell r="K239">
            <v>16</v>
          </cell>
          <cell r="L239">
            <v>0</v>
          </cell>
          <cell r="M239">
            <v>19</v>
          </cell>
          <cell r="N239">
            <v>0</v>
          </cell>
          <cell r="O239">
            <v>7</v>
          </cell>
          <cell r="P239">
            <v>0</v>
          </cell>
        </row>
        <row r="240">
          <cell r="C240" t="str">
            <v>Профлист цвет С-8(2.5) 0,4мм</v>
          </cell>
          <cell r="D240">
            <v>1200</v>
          </cell>
          <cell r="E240">
            <v>-9</v>
          </cell>
          <cell r="F240">
            <v>-10800</v>
          </cell>
          <cell r="G240">
            <v>-11</v>
          </cell>
          <cell r="H240">
            <v>-13200</v>
          </cell>
          <cell r="I240">
            <v>-15</v>
          </cell>
          <cell r="J240">
            <v>-18000</v>
          </cell>
          <cell r="K240">
            <v>-16</v>
          </cell>
          <cell r="L240">
            <v>-19200</v>
          </cell>
          <cell r="M240">
            <v>-19</v>
          </cell>
          <cell r="N240">
            <v>-22800</v>
          </cell>
          <cell r="O240">
            <v>-7</v>
          </cell>
          <cell r="P240">
            <v>-8400</v>
          </cell>
        </row>
        <row r="241">
          <cell r="C241" t="str">
            <v>Саморезы</v>
          </cell>
          <cell r="D241">
            <v>120</v>
          </cell>
          <cell r="E241">
            <v>6</v>
          </cell>
          <cell r="F241">
            <v>720</v>
          </cell>
          <cell r="G241">
            <v>7</v>
          </cell>
          <cell r="H241">
            <v>840</v>
          </cell>
          <cell r="I241">
            <v>10</v>
          </cell>
          <cell r="J241">
            <v>1200</v>
          </cell>
          <cell r="K241">
            <v>11</v>
          </cell>
          <cell r="L241">
            <v>1320</v>
          </cell>
          <cell r="M241">
            <v>14</v>
          </cell>
          <cell r="N241">
            <v>1680</v>
          </cell>
          <cell r="O241">
            <v>5</v>
          </cell>
          <cell r="P241">
            <v>600</v>
          </cell>
        </row>
        <row r="242">
          <cell r="B242" t="str">
            <v>Снаружи профлист цвет молотковый (0,45) от цветного</v>
          </cell>
          <cell r="F242">
            <v>-13600</v>
          </cell>
          <cell r="H242">
            <v>-16700</v>
          </cell>
          <cell r="J242">
            <v>-22600</v>
          </cell>
          <cell r="L242">
            <v>-24100</v>
          </cell>
          <cell r="N242">
            <v>-28400</v>
          </cell>
          <cell r="P242">
            <v>-10500</v>
          </cell>
        </row>
        <row r="243">
          <cell r="C243" t="str">
            <v>Профлист цинк С-8(2.5) 0,7мм</v>
          </cell>
          <cell r="D243">
            <v>1360</v>
          </cell>
          <cell r="E243">
            <v>9</v>
          </cell>
          <cell r="F243">
            <v>12240</v>
          </cell>
          <cell r="G243">
            <v>11</v>
          </cell>
          <cell r="H243">
            <v>14960</v>
          </cell>
          <cell r="I243">
            <v>15</v>
          </cell>
          <cell r="J243">
            <v>20400</v>
          </cell>
          <cell r="K243">
            <v>16</v>
          </cell>
          <cell r="L243">
            <v>21760</v>
          </cell>
          <cell r="M243">
            <v>19</v>
          </cell>
          <cell r="N243">
            <v>25840</v>
          </cell>
          <cell r="O243">
            <v>7</v>
          </cell>
          <cell r="P243">
            <v>9520</v>
          </cell>
        </row>
        <row r="244">
          <cell r="C244" t="str">
            <v>Профлист цинк С-8(2.5) 0,4мм</v>
          </cell>
          <cell r="D244">
            <v>866</v>
          </cell>
          <cell r="E244">
            <v>-9</v>
          </cell>
          <cell r="F244">
            <v>-7794</v>
          </cell>
          <cell r="G244">
            <v>-11</v>
          </cell>
          <cell r="H244">
            <v>-9526</v>
          </cell>
          <cell r="I244">
            <v>-15</v>
          </cell>
          <cell r="J244">
            <v>-12990</v>
          </cell>
          <cell r="K244">
            <v>-16</v>
          </cell>
          <cell r="L244">
            <v>-13856</v>
          </cell>
          <cell r="M244">
            <v>-19</v>
          </cell>
          <cell r="N244">
            <v>-16454</v>
          </cell>
          <cell r="O244">
            <v>-7</v>
          </cell>
          <cell r="P244">
            <v>-6062</v>
          </cell>
        </row>
        <row r="245">
          <cell r="B245" t="str">
            <v>Снаружи профлист цинк 0,7 вместо цинк 0,4</v>
          </cell>
          <cell r="F245">
            <v>6000</v>
          </cell>
          <cell r="H245">
            <v>7400</v>
          </cell>
          <cell r="J245">
            <v>10000</v>
          </cell>
          <cell r="L245">
            <v>10700</v>
          </cell>
          <cell r="N245">
            <v>12700</v>
          </cell>
          <cell r="P245">
            <v>4700</v>
          </cell>
        </row>
        <row r="246">
          <cell r="C246" t="str">
            <v>Профлист цвет С-8(2.5) 0,7мм</v>
          </cell>
          <cell r="D246">
            <v>2150</v>
          </cell>
          <cell r="E246">
            <v>9</v>
          </cell>
          <cell r="F246">
            <v>19350</v>
          </cell>
          <cell r="G246">
            <v>11</v>
          </cell>
          <cell r="H246">
            <v>23650</v>
          </cell>
          <cell r="I246">
            <v>15</v>
          </cell>
          <cell r="J246">
            <v>32250</v>
          </cell>
          <cell r="K246">
            <v>16</v>
          </cell>
          <cell r="L246">
            <v>34400</v>
          </cell>
          <cell r="M246">
            <v>19</v>
          </cell>
          <cell r="N246">
            <v>40850</v>
          </cell>
          <cell r="O246">
            <v>7</v>
          </cell>
          <cell r="P246">
            <v>15050</v>
          </cell>
        </row>
        <row r="247">
          <cell r="C247" t="str">
            <v>Профлист цвет С-8(2.5) 0,4мм</v>
          </cell>
          <cell r="D247">
            <v>1200</v>
          </cell>
          <cell r="E247">
            <v>-9</v>
          </cell>
          <cell r="F247">
            <v>-10800</v>
          </cell>
          <cell r="G247">
            <v>-11</v>
          </cell>
          <cell r="H247">
            <v>-13200</v>
          </cell>
          <cell r="I247">
            <v>-15</v>
          </cell>
          <cell r="J247">
            <v>-18000</v>
          </cell>
          <cell r="K247">
            <v>-16</v>
          </cell>
          <cell r="L247">
            <v>-19200</v>
          </cell>
          <cell r="M247">
            <v>-19</v>
          </cell>
          <cell r="N247">
            <v>-22800</v>
          </cell>
          <cell r="O247">
            <v>-7</v>
          </cell>
          <cell r="P247">
            <v>-8400</v>
          </cell>
        </row>
        <row r="248">
          <cell r="C248" t="str">
            <v>Саморезы</v>
          </cell>
          <cell r="D248">
            <v>120</v>
          </cell>
          <cell r="E248">
            <v>6</v>
          </cell>
          <cell r="F248">
            <v>720</v>
          </cell>
          <cell r="G248">
            <v>7</v>
          </cell>
          <cell r="H248">
            <v>840</v>
          </cell>
          <cell r="I248">
            <v>10</v>
          </cell>
          <cell r="J248">
            <v>1200</v>
          </cell>
          <cell r="K248">
            <v>11</v>
          </cell>
          <cell r="L248">
            <v>1320</v>
          </cell>
          <cell r="M248">
            <v>14</v>
          </cell>
          <cell r="N248">
            <v>1680</v>
          </cell>
          <cell r="O248">
            <v>5</v>
          </cell>
          <cell r="P248">
            <v>600</v>
          </cell>
        </row>
        <row r="249">
          <cell r="B249" t="str">
            <v>Снаружи профлист цвет 0,7 вместо цвет 0,4</v>
          </cell>
          <cell r="F249">
            <v>12500</v>
          </cell>
          <cell r="H249">
            <v>15200</v>
          </cell>
          <cell r="J249">
            <v>20800</v>
          </cell>
          <cell r="L249">
            <v>22300</v>
          </cell>
          <cell r="N249">
            <v>26600</v>
          </cell>
          <cell r="P249">
            <v>9800</v>
          </cell>
        </row>
        <row r="250">
          <cell r="C250" t="str">
            <v>Работа плотники</v>
          </cell>
          <cell r="D250">
            <v>1000</v>
          </cell>
          <cell r="E250">
            <v>0.3</v>
          </cell>
          <cell r="F250">
            <v>300</v>
          </cell>
          <cell r="G250">
            <v>0.4</v>
          </cell>
          <cell r="H250">
            <v>400</v>
          </cell>
          <cell r="I250">
            <v>0.6</v>
          </cell>
          <cell r="J250">
            <v>600</v>
          </cell>
          <cell r="K250">
            <v>0.7</v>
          </cell>
          <cell r="L250">
            <v>700</v>
          </cell>
          <cell r="M250">
            <v>0.8</v>
          </cell>
          <cell r="N250">
            <v>800</v>
          </cell>
          <cell r="O250">
            <v>0.2</v>
          </cell>
          <cell r="P250">
            <v>200</v>
          </cell>
        </row>
        <row r="251">
          <cell r="C251" t="str">
            <v>Профлист цвет С-8(2.5) 0,4мм</v>
          </cell>
          <cell r="D251">
            <v>1200</v>
          </cell>
          <cell r="E251">
            <v>0.7</v>
          </cell>
          <cell r="F251">
            <v>840</v>
          </cell>
          <cell r="G251">
            <v>0.8</v>
          </cell>
          <cell r="H251">
            <v>960</v>
          </cell>
          <cell r="I251">
            <v>1</v>
          </cell>
          <cell r="J251">
            <v>1200</v>
          </cell>
          <cell r="K251">
            <v>1.2</v>
          </cell>
          <cell r="L251">
            <v>1440</v>
          </cell>
          <cell r="M251">
            <v>1.5</v>
          </cell>
          <cell r="N251">
            <v>1800</v>
          </cell>
          <cell r="O251">
            <v>0.6</v>
          </cell>
          <cell r="P251">
            <v>720</v>
          </cell>
        </row>
        <row r="252">
          <cell r="C252" t="str">
            <v>Саморезы</v>
          </cell>
          <cell r="D252">
            <v>120</v>
          </cell>
          <cell r="E252">
            <v>6</v>
          </cell>
          <cell r="F252">
            <v>720</v>
          </cell>
          <cell r="G252">
            <v>7</v>
          </cell>
          <cell r="H252">
            <v>840</v>
          </cell>
          <cell r="I252">
            <v>10</v>
          </cell>
          <cell r="J252">
            <v>1200</v>
          </cell>
          <cell r="K252">
            <v>11</v>
          </cell>
          <cell r="L252">
            <v>1320</v>
          </cell>
          <cell r="M252">
            <v>14</v>
          </cell>
          <cell r="N252">
            <v>1680</v>
          </cell>
          <cell r="O252">
            <v>5</v>
          </cell>
          <cell r="P252">
            <v>600</v>
          </cell>
        </row>
        <row r="253">
          <cell r="B253" t="str">
            <v>Снаружи профлист цветной по горизонтали от цветного</v>
          </cell>
          <cell r="F253">
            <v>2500</v>
          </cell>
          <cell r="H253">
            <v>3000</v>
          </cell>
          <cell r="J253">
            <v>4100</v>
          </cell>
          <cell r="L253">
            <v>4700</v>
          </cell>
          <cell r="N253">
            <v>5800</v>
          </cell>
          <cell r="P253">
            <v>2100</v>
          </cell>
        </row>
        <row r="254">
          <cell r="C254" t="str">
            <v>Профлист цинк С-8(2.5) 0,4мм</v>
          </cell>
          <cell r="D254">
            <v>866</v>
          </cell>
          <cell r="E254">
            <v>-9</v>
          </cell>
          <cell r="F254">
            <v>-7794</v>
          </cell>
          <cell r="G254">
            <v>-11</v>
          </cell>
          <cell r="H254">
            <v>-9526</v>
          </cell>
          <cell r="I254">
            <v>-15</v>
          </cell>
          <cell r="J254">
            <v>-12990</v>
          </cell>
          <cell r="K254">
            <v>-16</v>
          </cell>
          <cell r="L254">
            <v>-13856</v>
          </cell>
          <cell r="M254">
            <v>-19</v>
          </cell>
          <cell r="N254">
            <v>-16454</v>
          </cell>
          <cell r="O254">
            <v>-7</v>
          </cell>
          <cell r="P254">
            <v>-6062</v>
          </cell>
        </row>
        <row r="255">
          <cell r="C255" t="str">
            <v>Фальшбрус сорт АВ</v>
          </cell>
          <cell r="D255">
            <v>460</v>
          </cell>
          <cell r="E255">
            <v>37</v>
          </cell>
          <cell r="F255">
            <v>17020</v>
          </cell>
          <cell r="G255">
            <v>42</v>
          </cell>
          <cell r="H255">
            <v>19320</v>
          </cell>
          <cell r="I255">
            <v>55</v>
          </cell>
          <cell r="J255">
            <v>25300</v>
          </cell>
          <cell r="K255">
            <v>55</v>
          </cell>
          <cell r="L255">
            <v>25300</v>
          </cell>
          <cell r="M255">
            <v>66</v>
          </cell>
          <cell r="N255">
            <v>30360</v>
          </cell>
          <cell r="O255">
            <v>25</v>
          </cell>
          <cell r="P255">
            <v>11500</v>
          </cell>
        </row>
        <row r="256">
          <cell r="C256" t="str">
            <v>Пропитка</v>
          </cell>
          <cell r="D256">
            <v>280</v>
          </cell>
          <cell r="E256">
            <v>3</v>
          </cell>
          <cell r="F256">
            <v>840</v>
          </cell>
          <cell r="G256">
            <v>4</v>
          </cell>
          <cell r="H256">
            <v>1120</v>
          </cell>
          <cell r="I256">
            <v>6</v>
          </cell>
          <cell r="J256">
            <v>1680</v>
          </cell>
          <cell r="K256">
            <v>7</v>
          </cell>
          <cell r="L256">
            <v>1960</v>
          </cell>
          <cell r="M256">
            <v>9</v>
          </cell>
          <cell r="N256">
            <v>2520</v>
          </cell>
          <cell r="O256">
            <v>3</v>
          </cell>
          <cell r="P256">
            <v>840</v>
          </cell>
        </row>
        <row r="257">
          <cell r="C257" t="str">
            <v>Расходники, оснастка</v>
          </cell>
          <cell r="D257">
            <v>1050</v>
          </cell>
          <cell r="E257">
            <v>0.2</v>
          </cell>
          <cell r="F257">
            <v>210</v>
          </cell>
          <cell r="G257">
            <v>0.2</v>
          </cell>
          <cell r="H257">
            <v>210</v>
          </cell>
          <cell r="I257">
            <v>0.2</v>
          </cell>
          <cell r="J257">
            <v>210</v>
          </cell>
          <cell r="K257">
            <v>0.2</v>
          </cell>
          <cell r="L257">
            <v>210</v>
          </cell>
          <cell r="M257">
            <v>0.2</v>
          </cell>
          <cell r="N257">
            <v>210</v>
          </cell>
          <cell r="O257">
            <v>0.2</v>
          </cell>
          <cell r="P257">
            <v>210</v>
          </cell>
        </row>
        <row r="258">
          <cell r="B258" t="str">
            <v>обшивка</v>
          </cell>
          <cell r="C258" t="str">
            <v>Работа плотники</v>
          </cell>
          <cell r="D258">
            <v>1000</v>
          </cell>
          <cell r="E258">
            <v>1.5</v>
          </cell>
          <cell r="F258">
            <v>1500</v>
          </cell>
          <cell r="G258">
            <v>2</v>
          </cell>
          <cell r="H258">
            <v>2000</v>
          </cell>
          <cell r="I258">
            <v>2.5</v>
          </cell>
          <cell r="J258">
            <v>2500</v>
          </cell>
          <cell r="K258">
            <v>2.8</v>
          </cell>
          <cell r="L258">
            <v>2800</v>
          </cell>
          <cell r="M258">
            <v>3.8</v>
          </cell>
          <cell r="N258">
            <v>3800</v>
          </cell>
          <cell r="O258">
            <v>1.2</v>
          </cell>
          <cell r="P258">
            <v>1200</v>
          </cell>
        </row>
        <row r="259">
          <cell r="B259" t="str">
            <v>покраска</v>
          </cell>
          <cell r="C259" t="str">
            <v>Работа плотники</v>
          </cell>
          <cell r="D259">
            <v>1000</v>
          </cell>
          <cell r="E259">
            <v>0.4</v>
          </cell>
          <cell r="F259">
            <v>400</v>
          </cell>
          <cell r="G259">
            <v>0.5</v>
          </cell>
          <cell r="H259">
            <v>500</v>
          </cell>
          <cell r="I259">
            <v>0.7</v>
          </cell>
          <cell r="J259">
            <v>700</v>
          </cell>
          <cell r="K259">
            <v>0.8</v>
          </cell>
          <cell r="L259">
            <v>800</v>
          </cell>
          <cell r="M259">
            <v>1</v>
          </cell>
          <cell r="N259">
            <v>1000</v>
          </cell>
          <cell r="O259">
            <v>0.4</v>
          </cell>
          <cell r="P259">
            <v>400</v>
          </cell>
        </row>
        <row r="260">
          <cell r="B260" t="str">
            <v>Снаружи фальшбрус с пропиткой (от цинка)</v>
          </cell>
          <cell r="F260">
            <v>16400</v>
          </cell>
          <cell r="H260">
            <v>18400</v>
          </cell>
          <cell r="J260">
            <v>23400</v>
          </cell>
          <cell r="L260">
            <v>23200</v>
          </cell>
          <cell r="N260">
            <v>28900</v>
          </cell>
          <cell r="P260">
            <v>10900</v>
          </cell>
        </row>
        <row r="261">
          <cell r="C261" t="str">
            <v>Профлист цинк С-8(2.5) 0,4мм</v>
          </cell>
          <cell r="D261">
            <v>866</v>
          </cell>
          <cell r="E261">
            <v>-9</v>
          </cell>
          <cell r="F261">
            <v>-7794</v>
          </cell>
          <cell r="G261">
            <v>-11</v>
          </cell>
          <cell r="H261">
            <v>-9526</v>
          </cell>
          <cell r="I261">
            <v>-15</v>
          </cell>
          <cell r="J261">
            <v>-12990</v>
          </cell>
          <cell r="K261">
            <v>-16</v>
          </cell>
          <cell r="L261">
            <v>-13856</v>
          </cell>
          <cell r="M261">
            <v>-19</v>
          </cell>
          <cell r="N261">
            <v>-16454</v>
          </cell>
          <cell r="O261">
            <v>-7</v>
          </cell>
          <cell r="P261">
            <v>-6062</v>
          </cell>
        </row>
        <row r="262">
          <cell r="C262" t="str">
            <v>Блокхаус</v>
          </cell>
          <cell r="D262">
            <v>910</v>
          </cell>
          <cell r="E262">
            <v>37</v>
          </cell>
          <cell r="F262">
            <v>33670</v>
          </cell>
          <cell r="G262">
            <v>42</v>
          </cell>
          <cell r="H262">
            <v>38220</v>
          </cell>
          <cell r="I262">
            <v>55</v>
          </cell>
          <cell r="J262">
            <v>50050</v>
          </cell>
          <cell r="K262">
            <v>55</v>
          </cell>
          <cell r="L262">
            <v>50050</v>
          </cell>
          <cell r="M262">
            <v>66</v>
          </cell>
          <cell r="N262">
            <v>60060</v>
          </cell>
          <cell r="O262">
            <v>25</v>
          </cell>
          <cell r="P262">
            <v>22750</v>
          </cell>
        </row>
        <row r="263">
          <cell r="C263" t="str">
            <v>Пропитка</v>
          </cell>
          <cell r="D263">
            <v>280</v>
          </cell>
          <cell r="E263">
            <v>3</v>
          </cell>
          <cell r="F263">
            <v>840</v>
          </cell>
          <cell r="G263">
            <v>4</v>
          </cell>
          <cell r="H263">
            <v>1120</v>
          </cell>
          <cell r="I263">
            <v>6</v>
          </cell>
          <cell r="J263">
            <v>1680</v>
          </cell>
          <cell r="K263">
            <v>7</v>
          </cell>
          <cell r="L263">
            <v>1960</v>
          </cell>
          <cell r="M263">
            <v>9</v>
          </cell>
          <cell r="N263">
            <v>2520</v>
          </cell>
          <cell r="O263">
            <v>3</v>
          </cell>
          <cell r="P263">
            <v>840</v>
          </cell>
        </row>
        <row r="264">
          <cell r="C264" t="str">
            <v>Расходники, оснастка</v>
          </cell>
          <cell r="D264">
            <v>1050</v>
          </cell>
          <cell r="E264">
            <v>0.2</v>
          </cell>
          <cell r="F264">
            <v>210</v>
          </cell>
          <cell r="G264">
            <v>0.2</v>
          </cell>
          <cell r="H264">
            <v>210</v>
          </cell>
          <cell r="I264">
            <v>0.2</v>
          </cell>
          <cell r="J264">
            <v>210</v>
          </cell>
          <cell r="K264">
            <v>0.2</v>
          </cell>
          <cell r="L264">
            <v>210</v>
          </cell>
          <cell r="M264">
            <v>0.2</v>
          </cell>
          <cell r="N264">
            <v>210</v>
          </cell>
          <cell r="O264">
            <v>0.2</v>
          </cell>
          <cell r="P264">
            <v>210</v>
          </cell>
        </row>
        <row r="265">
          <cell r="B265" t="str">
            <v>обшивка</v>
          </cell>
          <cell r="C265" t="str">
            <v>Работа плотники</v>
          </cell>
          <cell r="D265">
            <v>1000</v>
          </cell>
          <cell r="E265">
            <v>1.5</v>
          </cell>
          <cell r="F265">
            <v>1500</v>
          </cell>
          <cell r="G265">
            <v>2</v>
          </cell>
          <cell r="H265">
            <v>2000</v>
          </cell>
          <cell r="I265">
            <v>2.5</v>
          </cell>
          <cell r="J265">
            <v>2500</v>
          </cell>
          <cell r="K265">
            <v>2.8</v>
          </cell>
          <cell r="L265">
            <v>2800</v>
          </cell>
          <cell r="M265">
            <v>3.8</v>
          </cell>
          <cell r="N265">
            <v>3800</v>
          </cell>
          <cell r="O265">
            <v>1.2</v>
          </cell>
          <cell r="P265">
            <v>1200</v>
          </cell>
        </row>
        <row r="266">
          <cell r="B266" t="str">
            <v>покраска</v>
          </cell>
          <cell r="C266" t="str">
            <v>Работа плотники</v>
          </cell>
          <cell r="D266">
            <v>1000</v>
          </cell>
          <cell r="E266">
            <v>0.4</v>
          </cell>
          <cell r="F266">
            <v>400</v>
          </cell>
          <cell r="G266">
            <v>0.5</v>
          </cell>
          <cell r="H266">
            <v>500</v>
          </cell>
          <cell r="I266">
            <v>0.7</v>
          </cell>
          <cell r="J266">
            <v>700</v>
          </cell>
          <cell r="K266">
            <v>0.8</v>
          </cell>
          <cell r="L266">
            <v>800</v>
          </cell>
          <cell r="M266">
            <v>1</v>
          </cell>
          <cell r="N266">
            <v>1000</v>
          </cell>
          <cell r="O266">
            <v>0.4</v>
          </cell>
          <cell r="P266">
            <v>400</v>
          </cell>
        </row>
        <row r="267">
          <cell r="B267" t="str">
            <v>Снаружи блокхаус с пропиткой (от цинка)</v>
          </cell>
          <cell r="F267">
            <v>38800</v>
          </cell>
          <cell r="H267">
            <v>43800</v>
          </cell>
          <cell r="J267">
            <v>56700</v>
          </cell>
          <cell r="L267">
            <v>56500</v>
          </cell>
          <cell r="N267">
            <v>68800</v>
          </cell>
          <cell r="P267">
            <v>26000</v>
          </cell>
        </row>
        <row r="268">
          <cell r="C268" t="str">
            <v>Профлист цинк С-8(2.5) 0,4мм</v>
          </cell>
          <cell r="D268">
            <v>866</v>
          </cell>
          <cell r="E268">
            <v>-9</v>
          </cell>
          <cell r="F268">
            <v>-7794</v>
          </cell>
          <cell r="G268">
            <v>-11</v>
          </cell>
          <cell r="H268">
            <v>-9526</v>
          </cell>
          <cell r="I268">
            <v>-15</v>
          </cell>
          <cell r="J268">
            <v>-12990</v>
          </cell>
          <cell r="K268">
            <v>-16</v>
          </cell>
          <cell r="L268">
            <v>-13856</v>
          </cell>
          <cell r="M268">
            <v>-19</v>
          </cell>
          <cell r="N268">
            <v>-16454</v>
          </cell>
          <cell r="O268">
            <v>-7</v>
          </cell>
          <cell r="P268">
            <v>-6062</v>
          </cell>
        </row>
        <row r="269">
          <cell r="C269" t="str">
            <v>Металлосайдинг бревно Экостил</v>
          </cell>
          <cell r="D269">
            <v>1200</v>
          </cell>
          <cell r="E269">
            <v>33</v>
          </cell>
          <cell r="F269">
            <v>39600</v>
          </cell>
          <cell r="G269">
            <v>38</v>
          </cell>
          <cell r="H269">
            <v>45600</v>
          </cell>
          <cell r="I269">
            <v>50</v>
          </cell>
          <cell r="J269">
            <v>60000</v>
          </cell>
          <cell r="K269">
            <v>50</v>
          </cell>
          <cell r="L269">
            <v>60000</v>
          </cell>
          <cell r="M269">
            <v>60</v>
          </cell>
          <cell r="N269">
            <v>72000</v>
          </cell>
          <cell r="O269">
            <v>22</v>
          </cell>
          <cell r="P269">
            <v>26400</v>
          </cell>
        </row>
        <row r="270">
          <cell r="C270" t="str">
            <v>Доборы на металлосайдинг</v>
          </cell>
          <cell r="D270">
            <v>180</v>
          </cell>
          <cell r="E270">
            <v>33</v>
          </cell>
          <cell r="F270">
            <v>5940</v>
          </cell>
          <cell r="G270">
            <v>38</v>
          </cell>
          <cell r="H270">
            <v>6840</v>
          </cell>
          <cell r="I270">
            <v>50</v>
          </cell>
          <cell r="J270">
            <v>9000</v>
          </cell>
          <cell r="K270">
            <v>50</v>
          </cell>
          <cell r="L270">
            <v>9000</v>
          </cell>
          <cell r="M270">
            <v>60</v>
          </cell>
          <cell r="N270">
            <v>10800</v>
          </cell>
          <cell r="O270">
            <v>22</v>
          </cell>
          <cell r="P270">
            <v>3960</v>
          </cell>
        </row>
        <row r="271">
          <cell r="C271" t="str">
            <v>Работа плотники</v>
          </cell>
          <cell r="D271">
            <v>1000</v>
          </cell>
          <cell r="E271">
            <v>1.5</v>
          </cell>
          <cell r="F271">
            <v>1500</v>
          </cell>
          <cell r="G271">
            <v>2</v>
          </cell>
          <cell r="H271">
            <v>2000</v>
          </cell>
          <cell r="I271">
            <v>2.5</v>
          </cell>
          <cell r="J271">
            <v>2500</v>
          </cell>
          <cell r="K271">
            <v>2.8</v>
          </cell>
          <cell r="L271">
            <v>2800</v>
          </cell>
          <cell r="M271">
            <v>3.8</v>
          </cell>
          <cell r="N271">
            <v>3800</v>
          </cell>
          <cell r="O271">
            <v>1.2</v>
          </cell>
          <cell r="P271">
            <v>1200</v>
          </cell>
        </row>
        <row r="272">
          <cell r="B272" t="str">
            <v>Снаружи металлосайдинг бревно экостил (от цинка)</v>
          </cell>
          <cell r="F272">
            <v>52800</v>
          </cell>
          <cell r="H272">
            <v>60400</v>
          </cell>
          <cell r="J272">
            <v>78700</v>
          </cell>
          <cell r="L272">
            <v>77900</v>
          </cell>
          <cell r="N272">
            <v>94300</v>
          </cell>
          <cell r="P272">
            <v>34300</v>
          </cell>
        </row>
        <row r="273">
          <cell r="C273" t="str">
            <v>Пропитка</v>
          </cell>
          <cell r="D273">
            <v>280</v>
          </cell>
          <cell r="E273">
            <v>3</v>
          </cell>
          <cell r="F273">
            <v>840</v>
          </cell>
          <cell r="G273">
            <v>4</v>
          </cell>
          <cell r="H273">
            <v>1120</v>
          </cell>
          <cell r="I273">
            <v>6</v>
          </cell>
          <cell r="J273">
            <v>1680</v>
          </cell>
          <cell r="K273">
            <v>7</v>
          </cell>
          <cell r="L273">
            <v>1960</v>
          </cell>
          <cell r="M273">
            <v>9</v>
          </cell>
          <cell r="N273">
            <v>2520</v>
          </cell>
          <cell r="O273">
            <v>3</v>
          </cell>
          <cell r="P273">
            <v>840</v>
          </cell>
        </row>
        <row r="274">
          <cell r="C274" t="str">
            <v>Расходники, оснастка</v>
          </cell>
          <cell r="D274">
            <v>1050</v>
          </cell>
          <cell r="E274">
            <v>0.2</v>
          </cell>
          <cell r="F274">
            <v>210</v>
          </cell>
          <cell r="G274">
            <v>0.2</v>
          </cell>
          <cell r="H274">
            <v>210</v>
          </cell>
          <cell r="I274">
            <v>0.2</v>
          </cell>
          <cell r="J274">
            <v>210</v>
          </cell>
          <cell r="K274">
            <v>0.2</v>
          </cell>
          <cell r="L274">
            <v>210</v>
          </cell>
          <cell r="M274">
            <v>0.2</v>
          </cell>
          <cell r="N274">
            <v>210</v>
          </cell>
          <cell r="O274">
            <v>0.2</v>
          </cell>
          <cell r="P274">
            <v>210</v>
          </cell>
        </row>
        <row r="275">
          <cell r="C275" t="str">
            <v>Работа плотники</v>
          </cell>
          <cell r="D275">
            <v>1000</v>
          </cell>
          <cell r="E275">
            <v>0.9</v>
          </cell>
          <cell r="F275">
            <v>900</v>
          </cell>
          <cell r="G275">
            <v>1</v>
          </cell>
          <cell r="H275">
            <v>1000</v>
          </cell>
          <cell r="I275">
            <v>1.5</v>
          </cell>
          <cell r="J275">
            <v>1500</v>
          </cell>
          <cell r="K275">
            <v>1.7</v>
          </cell>
          <cell r="L275">
            <v>1700</v>
          </cell>
          <cell r="M275">
            <v>2</v>
          </cell>
          <cell r="N275">
            <v>2000</v>
          </cell>
          <cell r="O275">
            <v>0.7</v>
          </cell>
          <cell r="P275">
            <v>700</v>
          </cell>
        </row>
        <row r="276">
          <cell r="B276" t="str">
            <v>Пропитка фальшбрус на 1 слой (базовая пропитка)</v>
          </cell>
          <cell r="F276">
            <v>2700</v>
          </cell>
          <cell r="H276">
            <v>3200</v>
          </cell>
          <cell r="J276">
            <v>4600</v>
          </cell>
          <cell r="L276">
            <v>5300</v>
          </cell>
          <cell r="N276">
            <v>6400</v>
          </cell>
          <cell r="P276">
            <v>2400</v>
          </cell>
        </row>
        <row r="277">
          <cell r="C277" t="str">
            <v>Пропитка или краска финская</v>
          </cell>
          <cell r="D277">
            <v>600</v>
          </cell>
          <cell r="E277">
            <v>3</v>
          </cell>
          <cell r="F277">
            <v>1800</v>
          </cell>
          <cell r="G277">
            <v>6</v>
          </cell>
          <cell r="H277">
            <v>3600</v>
          </cell>
          <cell r="I277">
            <v>10</v>
          </cell>
          <cell r="J277">
            <v>6000</v>
          </cell>
          <cell r="K277">
            <v>10</v>
          </cell>
          <cell r="L277">
            <v>6000</v>
          </cell>
          <cell r="M277">
            <v>13</v>
          </cell>
          <cell r="N277">
            <v>7800</v>
          </cell>
          <cell r="O277">
            <v>3</v>
          </cell>
          <cell r="P277">
            <v>1800</v>
          </cell>
        </row>
        <row r="278">
          <cell r="C278" t="str">
            <v>Расходники, оснастка</v>
          </cell>
          <cell r="D278">
            <v>1050</v>
          </cell>
          <cell r="E278">
            <v>0.2</v>
          </cell>
          <cell r="F278">
            <v>210</v>
          </cell>
          <cell r="G278">
            <v>0.2</v>
          </cell>
          <cell r="H278">
            <v>210</v>
          </cell>
          <cell r="I278">
            <v>0.2</v>
          </cell>
          <cell r="J278">
            <v>210</v>
          </cell>
          <cell r="K278">
            <v>0.2</v>
          </cell>
          <cell r="L278">
            <v>210</v>
          </cell>
          <cell r="M278">
            <v>0.2</v>
          </cell>
          <cell r="N278">
            <v>210</v>
          </cell>
          <cell r="O278">
            <v>0.2</v>
          </cell>
          <cell r="P278">
            <v>210</v>
          </cell>
        </row>
        <row r="279">
          <cell r="C279" t="str">
            <v>Работа плотники</v>
          </cell>
          <cell r="D279">
            <v>1000</v>
          </cell>
          <cell r="E279">
            <v>1.2</v>
          </cell>
          <cell r="F279">
            <v>1200</v>
          </cell>
          <cell r="G279">
            <v>1.5</v>
          </cell>
          <cell r="H279">
            <v>1500</v>
          </cell>
          <cell r="I279">
            <v>2</v>
          </cell>
          <cell r="J279">
            <v>2000</v>
          </cell>
          <cell r="K279">
            <v>2.2000000000000002</v>
          </cell>
          <cell r="L279">
            <v>2200</v>
          </cell>
          <cell r="M279">
            <v>2.5</v>
          </cell>
          <cell r="N279">
            <v>2500</v>
          </cell>
          <cell r="O279">
            <v>0.9</v>
          </cell>
          <cell r="P279">
            <v>900</v>
          </cell>
        </row>
        <row r="280">
          <cell r="B280" t="str">
            <v>Пропитка или краска фальшбрус на 1 слой (финская)</v>
          </cell>
          <cell r="F280">
            <v>4400</v>
          </cell>
          <cell r="H280">
            <v>7200</v>
          </cell>
          <cell r="J280">
            <v>11100</v>
          </cell>
          <cell r="L280">
            <v>11400</v>
          </cell>
          <cell r="N280">
            <v>14200</v>
          </cell>
          <cell r="P280">
            <v>4000</v>
          </cell>
        </row>
        <row r="281">
          <cell r="C281" t="str">
            <v>ОСБ (9мм)</v>
          </cell>
          <cell r="D281">
            <v>470</v>
          </cell>
          <cell r="E281">
            <v>11</v>
          </cell>
          <cell r="F281">
            <v>5170</v>
          </cell>
          <cell r="G281">
            <v>13</v>
          </cell>
          <cell r="H281">
            <v>6110</v>
          </cell>
          <cell r="I281">
            <v>18</v>
          </cell>
          <cell r="J281">
            <v>8460</v>
          </cell>
          <cell r="K281">
            <v>21</v>
          </cell>
          <cell r="L281">
            <v>9870</v>
          </cell>
          <cell r="M281">
            <v>24</v>
          </cell>
          <cell r="N281">
            <v>11280</v>
          </cell>
          <cell r="O281">
            <v>8</v>
          </cell>
          <cell r="P281">
            <v>3760</v>
          </cell>
        </row>
        <row r="282">
          <cell r="C282" t="str">
            <v>ДВП</v>
          </cell>
          <cell r="D282">
            <v>230</v>
          </cell>
          <cell r="E282">
            <v>-11</v>
          </cell>
          <cell r="F282">
            <v>-2530</v>
          </cell>
          <cell r="G282">
            <v>-13</v>
          </cell>
          <cell r="H282">
            <v>-2990</v>
          </cell>
          <cell r="I282">
            <v>-18</v>
          </cell>
          <cell r="J282">
            <v>-4140</v>
          </cell>
          <cell r="K282">
            <v>-21</v>
          </cell>
          <cell r="L282">
            <v>-4830</v>
          </cell>
          <cell r="M282">
            <v>-24</v>
          </cell>
          <cell r="N282">
            <v>-5520</v>
          </cell>
          <cell r="O282">
            <v>-8</v>
          </cell>
          <cell r="P282">
            <v>-1840</v>
          </cell>
        </row>
        <row r="283">
          <cell r="B283" t="str">
            <v>Внутри ОСБ 9мм вместо ДВП</v>
          </cell>
          <cell r="F283">
            <v>3600</v>
          </cell>
          <cell r="H283">
            <v>4200</v>
          </cell>
          <cell r="J283">
            <v>5900</v>
          </cell>
          <cell r="L283">
            <v>6800</v>
          </cell>
          <cell r="N283">
            <v>7800</v>
          </cell>
          <cell r="P283">
            <v>2600</v>
          </cell>
        </row>
        <row r="284">
          <cell r="C284" t="str">
            <v>СМЛ</v>
          </cell>
          <cell r="D284">
            <v>1150</v>
          </cell>
          <cell r="E284">
            <v>11</v>
          </cell>
          <cell r="F284">
            <v>12650</v>
          </cell>
          <cell r="G284">
            <v>13</v>
          </cell>
          <cell r="H284">
            <v>14950</v>
          </cell>
          <cell r="I284">
            <v>18</v>
          </cell>
          <cell r="J284">
            <v>20700</v>
          </cell>
          <cell r="K284">
            <v>21</v>
          </cell>
          <cell r="L284">
            <v>24150</v>
          </cell>
          <cell r="M284">
            <v>24</v>
          </cell>
          <cell r="N284">
            <v>27600</v>
          </cell>
          <cell r="O284">
            <v>8</v>
          </cell>
          <cell r="P284">
            <v>9200</v>
          </cell>
        </row>
        <row r="285">
          <cell r="C285" t="str">
            <v>ДВП</v>
          </cell>
          <cell r="D285">
            <v>230</v>
          </cell>
          <cell r="E285">
            <v>-11</v>
          </cell>
          <cell r="F285">
            <v>-2530</v>
          </cell>
          <cell r="G285">
            <v>-13</v>
          </cell>
          <cell r="H285">
            <v>-2990</v>
          </cell>
          <cell r="I285">
            <v>-18</v>
          </cell>
          <cell r="J285">
            <v>-4140</v>
          </cell>
          <cell r="K285">
            <v>-21</v>
          </cell>
          <cell r="L285">
            <v>-4830</v>
          </cell>
          <cell r="M285">
            <v>-24</v>
          </cell>
          <cell r="N285">
            <v>-5520</v>
          </cell>
          <cell r="O285">
            <v>-8</v>
          </cell>
          <cell r="P285">
            <v>-1840</v>
          </cell>
        </row>
        <row r="286">
          <cell r="C286" t="str">
            <v>Нащельник</v>
          </cell>
          <cell r="D286">
            <v>40</v>
          </cell>
          <cell r="E286">
            <v>21</v>
          </cell>
          <cell r="F286">
            <v>840</v>
          </cell>
          <cell r="G286">
            <v>28</v>
          </cell>
          <cell r="H286">
            <v>1120</v>
          </cell>
          <cell r="I286">
            <v>37</v>
          </cell>
          <cell r="J286">
            <v>1480</v>
          </cell>
          <cell r="K286">
            <v>43</v>
          </cell>
          <cell r="L286">
            <v>1720</v>
          </cell>
          <cell r="M286">
            <v>51</v>
          </cell>
          <cell r="N286">
            <v>2040</v>
          </cell>
          <cell r="O286">
            <v>13</v>
          </cell>
          <cell r="P286">
            <v>520</v>
          </cell>
        </row>
        <row r="287">
          <cell r="B287" t="str">
            <v>нащельники и плинтуса</v>
          </cell>
          <cell r="C287" t="str">
            <v>Пропитка</v>
          </cell>
          <cell r="D287">
            <v>280</v>
          </cell>
          <cell r="E287">
            <v>0.4</v>
          </cell>
          <cell r="F287">
            <v>112</v>
          </cell>
          <cell r="G287">
            <v>0.5</v>
          </cell>
          <cell r="H287">
            <v>140</v>
          </cell>
          <cell r="I287">
            <v>0.7</v>
          </cell>
          <cell r="J287">
            <v>196</v>
          </cell>
          <cell r="K287">
            <v>0.8</v>
          </cell>
          <cell r="L287">
            <v>224</v>
          </cell>
          <cell r="M287">
            <v>1</v>
          </cell>
          <cell r="N287">
            <v>280</v>
          </cell>
          <cell r="O287">
            <v>0.2</v>
          </cell>
          <cell r="P287">
            <v>56</v>
          </cell>
        </row>
        <row r="288">
          <cell r="B288" t="str">
            <v>пропит нащельники плинтуса</v>
          </cell>
          <cell r="C288" t="str">
            <v>Работа плотники</v>
          </cell>
          <cell r="D288">
            <v>1000</v>
          </cell>
          <cell r="E288">
            <v>0.3</v>
          </cell>
          <cell r="F288">
            <v>300</v>
          </cell>
          <cell r="G288">
            <v>0.4</v>
          </cell>
          <cell r="H288">
            <v>400</v>
          </cell>
          <cell r="I288">
            <v>0.5</v>
          </cell>
          <cell r="J288">
            <v>500</v>
          </cell>
          <cell r="K288">
            <v>0.6</v>
          </cell>
          <cell r="L288">
            <v>600</v>
          </cell>
          <cell r="M288">
            <v>0.7</v>
          </cell>
          <cell r="N288">
            <v>700</v>
          </cell>
          <cell r="O288">
            <v>0.2</v>
          </cell>
          <cell r="P288">
            <v>200</v>
          </cell>
        </row>
        <row r="289">
          <cell r="C289" t="str">
            <v>Краска ВД для внутрянки + колер</v>
          </cell>
          <cell r="D289">
            <v>220</v>
          </cell>
          <cell r="E289">
            <v>4</v>
          </cell>
          <cell r="F289">
            <v>880</v>
          </cell>
          <cell r="G289">
            <v>5</v>
          </cell>
          <cell r="H289">
            <v>1100</v>
          </cell>
          <cell r="I289">
            <v>6</v>
          </cell>
          <cell r="J289">
            <v>1320</v>
          </cell>
          <cell r="K289">
            <v>7</v>
          </cell>
          <cell r="L289">
            <v>1540</v>
          </cell>
          <cell r="M289">
            <v>10</v>
          </cell>
          <cell r="N289">
            <v>2200</v>
          </cell>
          <cell r="O289">
            <v>3</v>
          </cell>
          <cell r="P289">
            <v>660</v>
          </cell>
        </row>
        <row r="290">
          <cell r="C290" t="str">
            <v>Грунтовка</v>
          </cell>
          <cell r="D290">
            <v>90</v>
          </cell>
          <cell r="E290">
            <v>1.5</v>
          </cell>
          <cell r="F290">
            <v>135</v>
          </cell>
          <cell r="G290">
            <v>2</v>
          </cell>
          <cell r="H290">
            <v>180</v>
          </cell>
          <cell r="I290">
            <v>2</v>
          </cell>
          <cell r="J290">
            <v>180</v>
          </cell>
          <cell r="K290">
            <v>2</v>
          </cell>
          <cell r="L290">
            <v>180</v>
          </cell>
          <cell r="M290">
            <v>3</v>
          </cell>
          <cell r="N290">
            <v>270</v>
          </cell>
          <cell r="O290">
            <v>1</v>
          </cell>
          <cell r="P290">
            <v>90</v>
          </cell>
        </row>
        <row r="291">
          <cell r="C291" t="str">
            <v>Расходники, оснастка</v>
          </cell>
          <cell r="D291">
            <v>1050</v>
          </cell>
          <cell r="E291">
            <v>0.1</v>
          </cell>
          <cell r="F291">
            <v>105</v>
          </cell>
          <cell r="G291">
            <v>0.15</v>
          </cell>
          <cell r="H291">
            <v>157.5</v>
          </cell>
          <cell r="I291">
            <v>0.15</v>
          </cell>
          <cell r="J291">
            <v>157.5</v>
          </cell>
          <cell r="K291">
            <v>0.15</v>
          </cell>
          <cell r="L291">
            <v>157.5</v>
          </cell>
          <cell r="M291">
            <v>0.2</v>
          </cell>
          <cell r="N291">
            <v>210</v>
          </cell>
          <cell r="O291">
            <v>0.1</v>
          </cell>
          <cell r="P291">
            <v>105</v>
          </cell>
        </row>
        <row r="292">
          <cell r="B292" t="str">
            <v>покраска СМЛ + грунтовка</v>
          </cell>
          <cell r="C292" t="str">
            <v>Работа плотники</v>
          </cell>
          <cell r="D292">
            <v>1000</v>
          </cell>
          <cell r="E292">
            <v>0.7</v>
          </cell>
          <cell r="F292">
            <v>700</v>
          </cell>
          <cell r="G292">
            <v>1</v>
          </cell>
          <cell r="H292">
            <v>1000</v>
          </cell>
          <cell r="I292">
            <v>1.5</v>
          </cell>
          <cell r="J292">
            <v>1500</v>
          </cell>
          <cell r="K292">
            <v>1.7</v>
          </cell>
          <cell r="L292">
            <v>1700</v>
          </cell>
          <cell r="M292">
            <v>2</v>
          </cell>
          <cell r="N292">
            <v>2000</v>
          </cell>
          <cell r="O292">
            <v>0.6</v>
          </cell>
          <cell r="P292">
            <v>600</v>
          </cell>
        </row>
        <row r="293">
          <cell r="B293" t="str">
            <v>Внутри СМЛ вместо ДВП</v>
          </cell>
          <cell r="F293">
            <v>17800</v>
          </cell>
          <cell r="H293">
            <v>21600</v>
          </cell>
          <cell r="J293">
            <v>29500</v>
          </cell>
          <cell r="L293">
            <v>34200</v>
          </cell>
          <cell r="N293">
            <v>40100</v>
          </cell>
          <cell r="P293">
            <v>12900</v>
          </cell>
        </row>
        <row r="294">
          <cell r="C294" t="str">
            <v>ДВП</v>
          </cell>
          <cell r="D294">
            <v>230</v>
          </cell>
          <cell r="E294">
            <v>-11</v>
          </cell>
          <cell r="F294">
            <v>-2530</v>
          </cell>
          <cell r="G294">
            <v>-13</v>
          </cell>
          <cell r="H294">
            <v>-2990</v>
          </cell>
          <cell r="I294">
            <v>-18</v>
          </cell>
          <cell r="J294">
            <v>-4140</v>
          </cell>
          <cell r="K294">
            <v>-21</v>
          </cell>
          <cell r="L294">
            <v>-4830</v>
          </cell>
          <cell r="M294">
            <v>-24</v>
          </cell>
          <cell r="N294">
            <v>-5520</v>
          </cell>
          <cell r="O294">
            <v>-8</v>
          </cell>
          <cell r="P294">
            <v>-1840</v>
          </cell>
        </row>
        <row r="295">
          <cell r="C295" t="str">
            <v>Профлист цинк С-8(2.5) 0,4мм</v>
          </cell>
          <cell r="D295">
            <v>866</v>
          </cell>
          <cell r="E295">
            <v>11</v>
          </cell>
          <cell r="F295">
            <v>9526</v>
          </cell>
          <cell r="G295">
            <v>13</v>
          </cell>
          <cell r="H295">
            <v>11258</v>
          </cell>
          <cell r="I295">
            <v>18</v>
          </cell>
          <cell r="J295">
            <v>15588</v>
          </cell>
          <cell r="K295">
            <v>21</v>
          </cell>
          <cell r="L295">
            <v>18186</v>
          </cell>
          <cell r="M295">
            <v>24</v>
          </cell>
          <cell r="N295">
            <v>20784</v>
          </cell>
          <cell r="O295">
            <v>8</v>
          </cell>
          <cell r="P295">
            <v>6928</v>
          </cell>
        </row>
        <row r="296">
          <cell r="C296" t="str">
            <v>Доборы цинк</v>
          </cell>
          <cell r="D296">
            <v>173.20000000000002</v>
          </cell>
          <cell r="E296">
            <v>11</v>
          </cell>
          <cell r="F296">
            <v>1905.2000000000003</v>
          </cell>
          <cell r="G296">
            <v>13</v>
          </cell>
          <cell r="H296">
            <v>2251.6000000000004</v>
          </cell>
          <cell r="I296">
            <v>18</v>
          </cell>
          <cell r="J296">
            <v>3117.6000000000004</v>
          </cell>
          <cell r="K296">
            <v>21</v>
          </cell>
          <cell r="L296">
            <v>3637.2000000000003</v>
          </cell>
          <cell r="M296">
            <v>24</v>
          </cell>
          <cell r="N296">
            <v>4156.8</v>
          </cell>
          <cell r="O296">
            <v>8</v>
          </cell>
          <cell r="P296">
            <v>1385.6000000000001</v>
          </cell>
        </row>
        <row r="297">
          <cell r="B297" t="str">
            <v>Внутри Профлист С-8 цинк вместо ДВП</v>
          </cell>
          <cell r="F297">
            <v>12000</v>
          </cell>
          <cell r="H297">
            <v>14200</v>
          </cell>
          <cell r="J297">
            <v>19600</v>
          </cell>
          <cell r="L297">
            <v>22900</v>
          </cell>
          <cell r="N297">
            <v>26200</v>
          </cell>
          <cell r="P297">
            <v>8800</v>
          </cell>
        </row>
        <row r="298">
          <cell r="C298" t="str">
            <v>ДВП</v>
          </cell>
          <cell r="D298">
            <v>230</v>
          </cell>
          <cell r="E298">
            <v>-11</v>
          </cell>
          <cell r="F298">
            <v>-2530</v>
          </cell>
          <cell r="G298">
            <v>-13</v>
          </cell>
          <cell r="H298">
            <v>-2990</v>
          </cell>
          <cell r="I298">
            <v>-18</v>
          </cell>
          <cell r="J298">
            <v>-4140</v>
          </cell>
          <cell r="K298">
            <v>-21</v>
          </cell>
          <cell r="L298">
            <v>-4830</v>
          </cell>
          <cell r="M298">
            <v>-24</v>
          </cell>
          <cell r="N298">
            <v>-5520</v>
          </cell>
          <cell r="O298">
            <v>-8</v>
          </cell>
          <cell r="P298">
            <v>-1840</v>
          </cell>
        </row>
        <row r="299">
          <cell r="C299" t="str">
            <v>Профлист цвет С-8(2.5) 0,4мм</v>
          </cell>
          <cell r="D299">
            <v>1200</v>
          </cell>
          <cell r="E299">
            <v>11</v>
          </cell>
          <cell r="F299">
            <v>13200</v>
          </cell>
          <cell r="G299">
            <v>13</v>
          </cell>
          <cell r="H299">
            <v>15600</v>
          </cell>
          <cell r="I299">
            <v>18</v>
          </cell>
          <cell r="J299">
            <v>21600</v>
          </cell>
          <cell r="K299">
            <v>21</v>
          </cell>
          <cell r="L299">
            <v>25200</v>
          </cell>
          <cell r="M299">
            <v>24</v>
          </cell>
          <cell r="N299">
            <v>28800</v>
          </cell>
          <cell r="O299">
            <v>8</v>
          </cell>
          <cell r="P299">
            <v>9600</v>
          </cell>
        </row>
        <row r="300">
          <cell r="C300" t="str">
            <v>Доборы цвет</v>
          </cell>
          <cell r="D300">
            <v>240</v>
          </cell>
          <cell r="E300">
            <v>11</v>
          </cell>
          <cell r="F300">
            <v>2640</v>
          </cell>
          <cell r="G300">
            <v>13</v>
          </cell>
          <cell r="H300">
            <v>3120</v>
          </cell>
          <cell r="I300">
            <v>18</v>
          </cell>
          <cell r="J300">
            <v>4320</v>
          </cell>
          <cell r="K300">
            <v>21</v>
          </cell>
          <cell r="L300">
            <v>5040</v>
          </cell>
          <cell r="M300">
            <v>24</v>
          </cell>
          <cell r="N300">
            <v>5760</v>
          </cell>
          <cell r="O300">
            <v>8</v>
          </cell>
          <cell r="P300">
            <v>1920</v>
          </cell>
        </row>
        <row r="301">
          <cell r="C301" t="str">
            <v>Саморезы</v>
          </cell>
          <cell r="D301">
            <v>120</v>
          </cell>
          <cell r="E301">
            <v>8</v>
          </cell>
          <cell r="F301">
            <v>960</v>
          </cell>
          <cell r="G301">
            <v>10</v>
          </cell>
          <cell r="H301">
            <v>1200</v>
          </cell>
          <cell r="I301">
            <v>14</v>
          </cell>
          <cell r="J301">
            <v>1680</v>
          </cell>
          <cell r="K301">
            <v>16</v>
          </cell>
          <cell r="L301">
            <v>1920</v>
          </cell>
          <cell r="M301">
            <v>18</v>
          </cell>
          <cell r="N301">
            <v>2160</v>
          </cell>
          <cell r="O301">
            <v>5</v>
          </cell>
          <cell r="P301">
            <v>600</v>
          </cell>
        </row>
        <row r="302">
          <cell r="B302" t="str">
            <v>Внутри Профлист С-8 цвет вместо ДВП</v>
          </cell>
          <cell r="F302">
            <v>19200</v>
          </cell>
          <cell r="H302">
            <v>22800</v>
          </cell>
          <cell r="J302">
            <v>31600</v>
          </cell>
          <cell r="L302">
            <v>36800</v>
          </cell>
          <cell r="N302">
            <v>42000</v>
          </cell>
          <cell r="P302">
            <v>13900</v>
          </cell>
        </row>
        <row r="303">
          <cell r="C303" t="str">
            <v>ЛДСП</v>
          </cell>
          <cell r="D303">
            <v>2030</v>
          </cell>
          <cell r="E303">
            <v>6</v>
          </cell>
          <cell r="F303">
            <v>12180</v>
          </cell>
          <cell r="G303">
            <v>7</v>
          </cell>
          <cell r="H303">
            <v>14210</v>
          </cell>
          <cell r="I303">
            <v>9</v>
          </cell>
          <cell r="J303">
            <v>18270</v>
          </cell>
          <cell r="K303">
            <v>9.5</v>
          </cell>
          <cell r="L303">
            <v>19285</v>
          </cell>
          <cell r="M303">
            <v>12</v>
          </cell>
          <cell r="N303">
            <v>24360</v>
          </cell>
          <cell r="O303">
            <v>5</v>
          </cell>
          <cell r="P303">
            <v>10150</v>
          </cell>
        </row>
        <row r="304">
          <cell r="C304" t="str">
            <v>ДВП</v>
          </cell>
          <cell r="D304">
            <v>230</v>
          </cell>
          <cell r="E304">
            <v>-11</v>
          </cell>
          <cell r="F304">
            <v>-2530</v>
          </cell>
          <cell r="G304">
            <v>-13</v>
          </cell>
          <cell r="H304">
            <v>-2990</v>
          </cell>
          <cell r="I304">
            <v>-18</v>
          </cell>
          <cell r="J304">
            <v>-4140</v>
          </cell>
          <cell r="K304">
            <v>-21</v>
          </cell>
          <cell r="L304">
            <v>-4830</v>
          </cell>
          <cell r="M304">
            <v>-24</v>
          </cell>
          <cell r="N304">
            <v>-5520</v>
          </cell>
          <cell r="O304">
            <v>-8</v>
          </cell>
          <cell r="P304">
            <v>-1840</v>
          </cell>
        </row>
        <row r="305">
          <cell r="C305" t="str">
            <v>Нащельник</v>
          </cell>
          <cell r="D305">
            <v>40</v>
          </cell>
          <cell r="E305">
            <v>10.4</v>
          </cell>
          <cell r="F305">
            <v>416</v>
          </cell>
          <cell r="G305">
            <v>13.5</v>
          </cell>
          <cell r="H305">
            <v>540</v>
          </cell>
          <cell r="I305">
            <v>15.9</v>
          </cell>
          <cell r="J305">
            <v>636</v>
          </cell>
          <cell r="K305">
            <v>18.7</v>
          </cell>
          <cell r="L305">
            <v>748</v>
          </cell>
          <cell r="M305">
            <v>24.7</v>
          </cell>
          <cell r="N305">
            <v>988</v>
          </cell>
          <cell r="O305">
            <v>8</v>
          </cell>
          <cell r="P305">
            <v>320</v>
          </cell>
        </row>
        <row r="306">
          <cell r="C306" t="str">
            <v>Пропитка</v>
          </cell>
          <cell r="D306">
            <v>280</v>
          </cell>
          <cell r="E306">
            <v>0.3</v>
          </cell>
          <cell r="F306">
            <v>84</v>
          </cell>
          <cell r="G306">
            <v>0.4</v>
          </cell>
          <cell r="H306">
            <v>112</v>
          </cell>
          <cell r="I306">
            <v>0.5</v>
          </cell>
          <cell r="J306">
            <v>140</v>
          </cell>
          <cell r="K306">
            <v>0.5</v>
          </cell>
          <cell r="L306">
            <v>140</v>
          </cell>
          <cell r="M306">
            <v>0.6</v>
          </cell>
          <cell r="N306">
            <v>168</v>
          </cell>
          <cell r="O306">
            <v>0.2</v>
          </cell>
          <cell r="P306">
            <v>56</v>
          </cell>
        </row>
        <row r="307">
          <cell r="C307" t="str">
            <v>Работа плотники</v>
          </cell>
          <cell r="D307">
            <v>1000</v>
          </cell>
          <cell r="E307">
            <v>0.3</v>
          </cell>
          <cell r="F307">
            <v>300</v>
          </cell>
          <cell r="G307">
            <v>0.4</v>
          </cell>
          <cell r="H307">
            <v>400</v>
          </cell>
          <cell r="I307">
            <v>0.5</v>
          </cell>
          <cell r="J307">
            <v>500</v>
          </cell>
          <cell r="K307">
            <v>0.6</v>
          </cell>
          <cell r="L307">
            <v>600</v>
          </cell>
          <cell r="M307">
            <v>0.7</v>
          </cell>
          <cell r="N307">
            <v>700</v>
          </cell>
          <cell r="O307">
            <v>0.2</v>
          </cell>
          <cell r="P307">
            <v>200</v>
          </cell>
        </row>
        <row r="308">
          <cell r="B308" t="str">
            <v>Внутри ЛДСП вместо ДВП</v>
          </cell>
          <cell r="F308">
            <v>14100</v>
          </cell>
          <cell r="H308">
            <v>16500</v>
          </cell>
          <cell r="J308">
            <v>20800</v>
          </cell>
          <cell r="L308">
            <v>21500</v>
          </cell>
          <cell r="N308">
            <v>27900</v>
          </cell>
          <cell r="P308">
            <v>12000</v>
          </cell>
        </row>
        <row r="309">
          <cell r="C309" t="str">
            <v>МДФ</v>
          </cell>
          <cell r="D309">
            <v>203</v>
          </cell>
          <cell r="E309">
            <v>64</v>
          </cell>
          <cell r="F309">
            <v>12992</v>
          </cell>
          <cell r="G309">
            <v>72</v>
          </cell>
          <cell r="H309">
            <v>14616</v>
          </cell>
          <cell r="I309">
            <v>96</v>
          </cell>
          <cell r="J309">
            <v>19488</v>
          </cell>
          <cell r="K309">
            <v>112</v>
          </cell>
          <cell r="L309">
            <v>22736</v>
          </cell>
          <cell r="M309">
            <v>120</v>
          </cell>
          <cell r="N309">
            <v>24360</v>
          </cell>
          <cell r="O309">
            <v>48</v>
          </cell>
          <cell r="P309">
            <v>9744</v>
          </cell>
        </row>
        <row r="310">
          <cell r="C310" t="str">
            <v>ДВП</v>
          </cell>
          <cell r="D310">
            <v>230</v>
          </cell>
          <cell r="E310">
            <v>-11</v>
          </cell>
          <cell r="F310">
            <v>-2530</v>
          </cell>
          <cell r="G310">
            <v>-13</v>
          </cell>
          <cell r="H310">
            <v>-2990</v>
          </cell>
          <cell r="I310">
            <v>-18</v>
          </cell>
          <cell r="J310">
            <v>-4140</v>
          </cell>
          <cell r="K310">
            <v>-21</v>
          </cell>
          <cell r="L310">
            <v>-4830</v>
          </cell>
          <cell r="M310">
            <v>-24</v>
          </cell>
          <cell r="N310">
            <v>-5520</v>
          </cell>
          <cell r="O310">
            <v>-8</v>
          </cell>
          <cell r="P310">
            <v>-1840</v>
          </cell>
        </row>
        <row r="311">
          <cell r="C311" t="str">
            <v>Нащельник</v>
          </cell>
          <cell r="D311">
            <v>40</v>
          </cell>
          <cell r="E311">
            <v>3.6</v>
          </cell>
          <cell r="F311">
            <v>144</v>
          </cell>
          <cell r="G311">
            <v>4</v>
          </cell>
          <cell r="H311">
            <v>160</v>
          </cell>
          <cell r="I311">
            <v>5.6</v>
          </cell>
          <cell r="J311">
            <v>224</v>
          </cell>
          <cell r="K311">
            <v>6.6</v>
          </cell>
          <cell r="L311">
            <v>264</v>
          </cell>
          <cell r="M311">
            <v>8.8000000000000007</v>
          </cell>
          <cell r="N311">
            <v>352</v>
          </cell>
          <cell r="O311">
            <v>3</v>
          </cell>
          <cell r="P311">
            <v>120</v>
          </cell>
        </row>
        <row r="312">
          <cell r="B312" t="str">
            <v>нащельники и плинтуса</v>
          </cell>
          <cell r="C312" t="str">
            <v>Пропитка</v>
          </cell>
          <cell r="D312">
            <v>280</v>
          </cell>
          <cell r="E312">
            <v>0.3</v>
          </cell>
          <cell r="F312">
            <v>84</v>
          </cell>
          <cell r="G312">
            <v>0.4</v>
          </cell>
          <cell r="H312">
            <v>112</v>
          </cell>
          <cell r="I312">
            <v>0.5</v>
          </cell>
          <cell r="J312">
            <v>140</v>
          </cell>
          <cell r="K312">
            <v>0.5</v>
          </cell>
          <cell r="L312">
            <v>140</v>
          </cell>
          <cell r="M312">
            <v>0.6</v>
          </cell>
          <cell r="N312">
            <v>168</v>
          </cell>
          <cell r="O312">
            <v>0.2</v>
          </cell>
          <cell r="P312">
            <v>56</v>
          </cell>
        </row>
        <row r="313">
          <cell r="C313" t="str">
            <v>Саморезы</v>
          </cell>
          <cell r="D313">
            <v>120</v>
          </cell>
          <cell r="E313">
            <v>2.5</v>
          </cell>
          <cell r="F313">
            <v>300</v>
          </cell>
          <cell r="G313">
            <v>3</v>
          </cell>
          <cell r="H313">
            <v>360</v>
          </cell>
          <cell r="I313">
            <v>4</v>
          </cell>
          <cell r="J313">
            <v>480</v>
          </cell>
          <cell r="K313">
            <v>5</v>
          </cell>
          <cell r="L313">
            <v>600</v>
          </cell>
          <cell r="M313">
            <v>6</v>
          </cell>
          <cell r="N313">
            <v>720</v>
          </cell>
          <cell r="O313">
            <v>2</v>
          </cell>
          <cell r="P313">
            <v>240</v>
          </cell>
        </row>
        <row r="314">
          <cell r="B314" t="str">
            <v>внутри МДФ</v>
          </cell>
          <cell r="C314" t="str">
            <v>Работа плотники</v>
          </cell>
          <cell r="D314">
            <v>1000</v>
          </cell>
          <cell r="E314">
            <v>1</v>
          </cell>
          <cell r="F314">
            <v>1000</v>
          </cell>
          <cell r="G314">
            <v>1.5</v>
          </cell>
          <cell r="H314">
            <v>1500</v>
          </cell>
          <cell r="I314">
            <v>2</v>
          </cell>
          <cell r="J314">
            <v>2000</v>
          </cell>
          <cell r="K314">
            <v>2.2999999999999998</v>
          </cell>
          <cell r="L314">
            <v>2300</v>
          </cell>
          <cell r="M314">
            <v>2.6</v>
          </cell>
          <cell r="N314">
            <v>2600</v>
          </cell>
          <cell r="O314">
            <v>0.8</v>
          </cell>
          <cell r="P314">
            <v>800</v>
          </cell>
        </row>
        <row r="315">
          <cell r="B315" t="str">
            <v>пропит нащельники плинтуса</v>
          </cell>
          <cell r="C315" t="str">
            <v>Работа плотники</v>
          </cell>
          <cell r="D315">
            <v>1000</v>
          </cell>
          <cell r="E315">
            <v>0.3</v>
          </cell>
          <cell r="F315">
            <v>300</v>
          </cell>
          <cell r="G315">
            <v>0.4</v>
          </cell>
          <cell r="H315">
            <v>400</v>
          </cell>
          <cell r="I315">
            <v>0.5</v>
          </cell>
          <cell r="J315">
            <v>500</v>
          </cell>
          <cell r="K315">
            <v>0.6</v>
          </cell>
          <cell r="L315">
            <v>600</v>
          </cell>
          <cell r="M315">
            <v>0.7</v>
          </cell>
          <cell r="N315">
            <v>700</v>
          </cell>
          <cell r="O315">
            <v>0.2</v>
          </cell>
          <cell r="P315">
            <v>200</v>
          </cell>
        </row>
        <row r="316">
          <cell r="B316" t="str">
            <v>Внутри МДФ вместо ДВП</v>
          </cell>
          <cell r="F316">
            <v>16600</v>
          </cell>
          <cell r="H316">
            <v>19100</v>
          </cell>
          <cell r="J316">
            <v>25200</v>
          </cell>
          <cell r="L316">
            <v>29400</v>
          </cell>
          <cell r="N316">
            <v>31500</v>
          </cell>
          <cell r="P316">
            <v>12600</v>
          </cell>
        </row>
        <row r="317">
          <cell r="C317" t="str">
            <v>ПВХ-панель</v>
          </cell>
          <cell r="D317">
            <v>330</v>
          </cell>
          <cell r="E317">
            <v>64</v>
          </cell>
          <cell r="F317">
            <v>21120</v>
          </cell>
          <cell r="G317">
            <v>72</v>
          </cell>
          <cell r="H317">
            <v>23760</v>
          </cell>
          <cell r="I317">
            <v>96</v>
          </cell>
          <cell r="J317">
            <v>31680</v>
          </cell>
          <cell r="K317">
            <v>112</v>
          </cell>
          <cell r="L317">
            <v>36960</v>
          </cell>
          <cell r="M317">
            <v>120</v>
          </cell>
          <cell r="N317">
            <v>39600</v>
          </cell>
          <cell r="O317">
            <v>48</v>
          </cell>
          <cell r="P317">
            <v>15840</v>
          </cell>
        </row>
        <row r="318">
          <cell r="C318" t="str">
            <v>Доборы ПВХ</v>
          </cell>
          <cell r="D318">
            <v>49.5</v>
          </cell>
          <cell r="E318">
            <v>64</v>
          </cell>
          <cell r="F318">
            <v>3168</v>
          </cell>
          <cell r="G318">
            <v>72</v>
          </cell>
          <cell r="H318">
            <v>3564</v>
          </cell>
          <cell r="I318">
            <v>96</v>
          </cell>
          <cell r="J318">
            <v>4752</v>
          </cell>
          <cell r="K318">
            <v>112</v>
          </cell>
          <cell r="L318">
            <v>5544</v>
          </cell>
          <cell r="M318">
            <v>120</v>
          </cell>
          <cell r="N318">
            <v>5940</v>
          </cell>
          <cell r="O318">
            <v>48</v>
          </cell>
          <cell r="P318">
            <v>2376</v>
          </cell>
        </row>
        <row r="319">
          <cell r="C319" t="str">
            <v>ДВП</v>
          </cell>
          <cell r="D319">
            <v>230</v>
          </cell>
          <cell r="E319">
            <v>-11</v>
          </cell>
          <cell r="F319">
            <v>-2530</v>
          </cell>
          <cell r="G319">
            <v>-13</v>
          </cell>
          <cell r="H319">
            <v>-2990</v>
          </cell>
          <cell r="I319">
            <v>-18</v>
          </cell>
          <cell r="J319">
            <v>-4140</v>
          </cell>
          <cell r="K319">
            <v>-21</v>
          </cell>
          <cell r="L319">
            <v>-4830</v>
          </cell>
          <cell r="M319">
            <v>-24</v>
          </cell>
          <cell r="N319">
            <v>-5520</v>
          </cell>
          <cell r="O319">
            <v>-8</v>
          </cell>
          <cell r="P319">
            <v>-1840</v>
          </cell>
        </row>
        <row r="320">
          <cell r="C320" t="str">
            <v>Саморезы</v>
          </cell>
          <cell r="D320">
            <v>120</v>
          </cell>
          <cell r="E320">
            <v>2.5</v>
          </cell>
          <cell r="F320">
            <v>300</v>
          </cell>
          <cell r="G320">
            <v>3</v>
          </cell>
          <cell r="H320">
            <v>360</v>
          </cell>
          <cell r="I320">
            <v>4</v>
          </cell>
          <cell r="J320">
            <v>480</v>
          </cell>
          <cell r="K320">
            <v>5</v>
          </cell>
          <cell r="L320">
            <v>600</v>
          </cell>
          <cell r="M320">
            <v>6</v>
          </cell>
          <cell r="N320">
            <v>720</v>
          </cell>
          <cell r="O320">
            <v>2</v>
          </cell>
          <cell r="P320">
            <v>240</v>
          </cell>
        </row>
        <row r="321">
          <cell r="C321" t="str">
            <v>Работа плотники</v>
          </cell>
          <cell r="D321">
            <v>1000</v>
          </cell>
          <cell r="E321">
            <v>1.5</v>
          </cell>
          <cell r="F321">
            <v>1500</v>
          </cell>
          <cell r="G321">
            <v>2</v>
          </cell>
          <cell r="H321">
            <v>2000</v>
          </cell>
          <cell r="I321">
            <v>2.5</v>
          </cell>
          <cell r="J321">
            <v>2500</v>
          </cell>
          <cell r="K321">
            <v>2.8</v>
          </cell>
          <cell r="L321">
            <v>2800</v>
          </cell>
          <cell r="M321">
            <v>3.8</v>
          </cell>
          <cell r="N321">
            <v>3800</v>
          </cell>
          <cell r="O321">
            <v>1</v>
          </cell>
          <cell r="P321">
            <v>1000</v>
          </cell>
        </row>
        <row r="322">
          <cell r="B322" t="str">
            <v>Внутри ПВХ-панели вместо ДВП</v>
          </cell>
          <cell r="F322">
            <v>31700</v>
          </cell>
          <cell r="H322">
            <v>35900</v>
          </cell>
          <cell r="J322">
            <v>47500</v>
          </cell>
          <cell r="L322">
            <v>55300</v>
          </cell>
          <cell r="N322">
            <v>59900</v>
          </cell>
          <cell r="P322">
            <v>23700</v>
          </cell>
        </row>
        <row r="323">
          <cell r="C323" t="str">
            <v>ДВП</v>
          </cell>
          <cell r="D323">
            <v>230</v>
          </cell>
          <cell r="E323">
            <v>-11</v>
          </cell>
          <cell r="F323">
            <v>-2530</v>
          </cell>
          <cell r="G323">
            <v>-13</v>
          </cell>
          <cell r="H323">
            <v>-2990</v>
          </cell>
          <cell r="I323">
            <v>-18</v>
          </cell>
          <cell r="J323">
            <v>-4140</v>
          </cell>
          <cell r="K323">
            <v>-21</v>
          </cell>
          <cell r="L323">
            <v>-4830</v>
          </cell>
          <cell r="M323">
            <v>-24</v>
          </cell>
          <cell r="N323">
            <v>-5520</v>
          </cell>
          <cell r="O323">
            <v>-8</v>
          </cell>
          <cell r="P323">
            <v>-1840</v>
          </cell>
        </row>
        <row r="324">
          <cell r="C324" t="str">
            <v>Вагонка сосна</v>
          </cell>
          <cell r="D324">
            <v>380</v>
          </cell>
          <cell r="E324">
            <v>33</v>
          </cell>
          <cell r="F324">
            <v>12540</v>
          </cell>
          <cell r="G324">
            <v>40</v>
          </cell>
          <cell r="H324">
            <v>15200</v>
          </cell>
          <cell r="I324">
            <v>53</v>
          </cell>
          <cell r="J324">
            <v>20140</v>
          </cell>
          <cell r="K324">
            <v>56</v>
          </cell>
          <cell r="L324">
            <v>21280</v>
          </cell>
          <cell r="M324">
            <v>73</v>
          </cell>
          <cell r="N324">
            <v>27740</v>
          </cell>
          <cell r="O324">
            <v>25</v>
          </cell>
          <cell r="P324">
            <v>9500</v>
          </cell>
        </row>
        <row r="325">
          <cell r="C325" t="str">
            <v>Нащельник</v>
          </cell>
          <cell r="D325">
            <v>40</v>
          </cell>
          <cell r="E325">
            <v>6</v>
          </cell>
          <cell r="F325">
            <v>240</v>
          </cell>
          <cell r="G325">
            <v>8</v>
          </cell>
          <cell r="H325">
            <v>320</v>
          </cell>
          <cell r="I325">
            <v>8</v>
          </cell>
          <cell r="J325">
            <v>320</v>
          </cell>
          <cell r="K325">
            <v>9</v>
          </cell>
          <cell r="L325">
            <v>360</v>
          </cell>
          <cell r="M325">
            <v>16</v>
          </cell>
          <cell r="N325">
            <v>640</v>
          </cell>
          <cell r="O325">
            <v>3</v>
          </cell>
          <cell r="P325">
            <v>120</v>
          </cell>
        </row>
        <row r="326">
          <cell r="C326" t="str">
            <v>Работа плотники</v>
          </cell>
          <cell r="D326">
            <v>1000</v>
          </cell>
          <cell r="E326">
            <v>1.5</v>
          </cell>
          <cell r="F326">
            <v>1500</v>
          </cell>
          <cell r="G326">
            <v>2</v>
          </cell>
          <cell r="H326">
            <v>2000</v>
          </cell>
          <cell r="I326">
            <v>2.5</v>
          </cell>
          <cell r="J326">
            <v>2500</v>
          </cell>
          <cell r="K326">
            <v>2.8</v>
          </cell>
          <cell r="L326">
            <v>2800</v>
          </cell>
          <cell r="M326">
            <v>3.8</v>
          </cell>
          <cell r="N326">
            <v>3800</v>
          </cell>
          <cell r="O326">
            <v>1</v>
          </cell>
          <cell r="P326">
            <v>1000</v>
          </cell>
        </row>
        <row r="327">
          <cell r="B327" t="str">
            <v>Внутри вагонка сосна вместо ДВП</v>
          </cell>
          <cell r="F327">
            <v>15800</v>
          </cell>
          <cell r="H327">
            <v>19600</v>
          </cell>
          <cell r="J327">
            <v>25300</v>
          </cell>
          <cell r="L327">
            <v>26400</v>
          </cell>
          <cell r="N327">
            <v>35900</v>
          </cell>
          <cell r="P327">
            <v>11900</v>
          </cell>
        </row>
        <row r="328">
          <cell r="C328" t="str">
            <v>Вагонка сосна</v>
          </cell>
          <cell r="D328">
            <v>380</v>
          </cell>
          <cell r="E328">
            <v>-33</v>
          </cell>
          <cell r="F328">
            <v>-12540</v>
          </cell>
          <cell r="G328">
            <v>-40</v>
          </cell>
          <cell r="H328">
            <v>-15200</v>
          </cell>
          <cell r="I328">
            <v>-53</v>
          </cell>
          <cell r="J328">
            <v>-20140</v>
          </cell>
          <cell r="K328">
            <v>-56</v>
          </cell>
          <cell r="L328">
            <v>-21280</v>
          </cell>
          <cell r="M328">
            <v>-73</v>
          </cell>
          <cell r="N328">
            <v>-27740</v>
          </cell>
          <cell r="O328">
            <v>-25</v>
          </cell>
          <cell r="P328">
            <v>-9500</v>
          </cell>
        </row>
        <row r="329">
          <cell r="C329" t="str">
            <v>Вагонка штиль</v>
          </cell>
          <cell r="D329">
            <v>430</v>
          </cell>
          <cell r="E329">
            <v>33</v>
          </cell>
          <cell r="F329">
            <v>14190</v>
          </cell>
          <cell r="G329">
            <v>40</v>
          </cell>
          <cell r="H329">
            <v>17200</v>
          </cell>
          <cell r="I329">
            <v>53</v>
          </cell>
          <cell r="J329">
            <v>22790</v>
          </cell>
          <cell r="K329">
            <v>56</v>
          </cell>
          <cell r="L329">
            <v>24080</v>
          </cell>
          <cell r="M329">
            <v>73</v>
          </cell>
          <cell r="N329">
            <v>31390</v>
          </cell>
          <cell r="O329">
            <v>25</v>
          </cell>
          <cell r="P329">
            <v>10750</v>
          </cell>
        </row>
        <row r="330">
          <cell r="B330" t="str">
            <v>Внутри вагонка Штиль вместо вагонки АВ</v>
          </cell>
          <cell r="F330">
            <v>2300</v>
          </cell>
          <cell r="H330">
            <v>2700</v>
          </cell>
          <cell r="J330">
            <v>3600</v>
          </cell>
          <cell r="L330">
            <v>3800</v>
          </cell>
          <cell r="N330">
            <v>5000</v>
          </cell>
          <cell r="P330">
            <v>1700</v>
          </cell>
        </row>
        <row r="331">
          <cell r="C331" t="str">
            <v>Доска обрезная 40*100*6000</v>
          </cell>
          <cell r="D331">
            <v>300</v>
          </cell>
          <cell r="E331">
            <v>3</v>
          </cell>
          <cell r="F331">
            <v>900</v>
          </cell>
          <cell r="G331">
            <v>4</v>
          </cell>
          <cell r="H331">
            <v>1200</v>
          </cell>
          <cell r="I331">
            <v>5</v>
          </cell>
          <cell r="J331">
            <v>1500</v>
          </cell>
          <cell r="K331">
            <v>6</v>
          </cell>
          <cell r="L331">
            <v>1800</v>
          </cell>
          <cell r="M331">
            <v>7</v>
          </cell>
          <cell r="N331">
            <v>2100</v>
          </cell>
          <cell r="O331">
            <v>2</v>
          </cell>
          <cell r="P331">
            <v>600</v>
          </cell>
        </row>
        <row r="332">
          <cell r="C332" t="str">
            <v>Мин плита</v>
          </cell>
          <cell r="D332">
            <v>2300</v>
          </cell>
          <cell r="E332">
            <v>0.22</v>
          </cell>
          <cell r="F332">
            <v>506</v>
          </cell>
          <cell r="G332">
            <v>0.26</v>
          </cell>
          <cell r="H332">
            <v>598</v>
          </cell>
          <cell r="I332">
            <v>0.33600000000000002</v>
          </cell>
          <cell r="J332">
            <v>772.80000000000007</v>
          </cell>
          <cell r="K332">
            <v>0.36</v>
          </cell>
          <cell r="L332">
            <v>828</v>
          </cell>
          <cell r="M332">
            <v>0.42</v>
          </cell>
          <cell r="N332">
            <v>966</v>
          </cell>
          <cell r="O332">
            <v>0.16</v>
          </cell>
          <cell r="P332">
            <v>368</v>
          </cell>
        </row>
        <row r="333">
          <cell r="C333" t="str">
            <v>Профлист цинк С-8(2.5) 0,4мм</v>
          </cell>
          <cell r="D333">
            <v>866</v>
          </cell>
          <cell r="E333">
            <v>0.8</v>
          </cell>
          <cell r="F333">
            <v>692.80000000000007</v>
          </cell>
          <cell r="G333">
            <v>1</v>
          </cell>
          <cell r="H333">
            <v>866</v>
          </cell>
          <cell r="I333">
            <v>1.3</v>
          </cell>
          <cell r="J333">
            <v>1125.8</v>
          </cell>
          <cell r="K333">
            <v>1.5</v>
          </cell>
          <cell r="L333">
            <v>1299</v>
          </cell>
          <cell r="M333">
            <v>1.8</v>
          </cell>
          <cell r="N333">
            <v>1558.8</v>
          </cell>
          <cell r="O333">
            <v>0.7</v>
          </cell>
          <cell r="P333">
            <v>606.19999999999993</v>
          </cell>
        </row>
        <row r="334">
          <cell r="C334" t="str">
            <v>Работа плотники</v>
          </cell>
          <cell r="D334">
            <v>1000</v>
          </cell>
          <cell r="E334">
            <v>0.3</v>
          </cell>
          <cell r="F334">
            <v>300</v>
          </cell>
          <cell r="G334">
            <v>0.3</v>
          </cell>
          <cell r="H334">
            <v>300</v>
          </cell>
          <cell r="I334">
            <v>0.3</v>
          </cell>
          <cell r="J334">
            <v>300</v>
          </cell>
          <cell r="K334">
            <v>0.3</v>
          </cell>
          <cell r="L334">
            <v>300</v>
          </cell>
          <cell r="M334">
            <v>0.3</v>
          </cell>
          <cell r="N334">
            <v>300</v>
          </cell>
          <cell r="O334">
            <v>0.2</v>
          </cell>
          <cell r="P334">
            <v>200</v>
          </cell>
        </row>
        <row r="335">
          <cell r="B335" t="str">
            <v>Увеличение внутренней высоты до 2300 (дешевая обшивка)</v>
          </cell>
          <cell r="F335">
            <v>3300</v>
          </cell>
          <cell r="H335">
            <v>4000</v>
          </cell>
          <cell r="J335">
            <v>5000</v>
          </cell>
          <cell r="L335">
            <v>5700</v>
          </cell>
          <cell r="N335">
            <v>6700</v>
          </cell>
          <cell r="P335">
            <v>2400</v>
          </cell>
        </row>
        <row r="336">
          <cell r="C336" t="str">
            <v>Доска обрезная 40*100*6000</v>
          </cell>
          <cell r="D336">
            <v>300</v>
          </cell>
          <cell r="E336">
            <v>3</v>
          </cell>
          <cell r="F336">
            <v>900</v>
          </cell>
          <cell r="G336">
            <v>4</v>
          </cell>
          <cell r="H336">
            <v>1200</v>
          </cell>
          <cell r="I336">
            <v>5</v>
          </cell>
          <cell r="J336">
            <v>1500</v>
          </cell>
          <cell r="K336">
            <v>6</v>
          </cell>
          <cell r="L336">
            <v>1800</v>
          </cell>
          <cell r="M336">
            <v>7</v>
          </cell>
          <cell r="N336">
            <v>2100</v>
          </cell>
          <cell r="O336">
            <v>2</v>
          </cell>
          <cell r="P336">
            <v>600</v>
          </cell>
        </row>
        <row r="337">
          <cell r="C337" t="str">
            <v>Мин плита</v>
          </cell>
          <cell r="D337">
            <v>2300</v>
          </cell>
          <cell r="E337">
            <v>0.22</v>
          </cell>
          <cell r="F337">
            <v>506</v>
          </cell>
          <cell r="G337">
            <v>0.26</v>
          </cell>
          <cell r="H337">
            <v>598</v>
          </cell>
          <cell r="I337">
            <v>0.33600000000000002</v>
          </cell>
          <cell r="J337">
            <v>772.80000000000007</v>
          </cell>
          <cell r="K337">
            <v>0.36</v>
          </cell>
          <cell r="L337">
            <v>828</v>
          </cell>
          <cell r="M337">
            <v>0.42</v>
          </cell>
          <cell r="N337">
            <v>966</v>
          </cell>
          <cell r="O337">
            <v>0.16</v>
          </cell>
          <cell r="P337">
            <v>368</v>
          </cell>
        </row>
        <row r="338">
          <cell r="C338" t="str">
            <v>Вагонка сосна</v>
          </cell>
          <cell r="D338">
            <v>380</v>
          </cell>
          <cell r="E338">
            <v>2.4</v>
          </cell>
          <cell r="F338">
            <v>912</v>
          </cell>
          <cell r="G338">
            <v>2.8</v>
          </cell>
          <cell r="H338">
            <v>1064</v>
          </cell>
          <cell r="I338">
            <v>3.6</v>
          </cell>
          <cell r="J338">
            <v>1368</v>
          </cell>
          <cell r="K338">
            <v>3.6</v>
          </cell>
          <cell r="L338">
            <v>1368</v>
          </cell>
          <cell r="M338">
            <v>4.8</v>
          </cell>
          <cell r="N338">
            <v>1824</v>
          </cell>
          <cell r="O338">
            <v>2.4</v>
          </cell>
          <cell r="P338">
            <v>912</v>
          </cell>
        </row>
        <row r="339">
          <cell r="C339" t="str">
            <v>Фальшбрус сорт АВ</v>
          </cell>
          <cell r="D339">
            <v>460</v>
          </cell>
          <cell r="E339">
            <v>2.4</v>
          </cell>
          <cell r="F339">
            <v>1104</v>
          </cell>
          <cell r="G339">
            <v>2.8</v>
          </cell>
          <cell r="H339">
            <v>1288</v>
          </cell>
          <cell r="I339">
            <v>3.6</v>
          </cell>
          <cell r="J339">
            <v>1656</v>
          </cell>
          <cell r="K339">
            <v>3.6</v>
          </cell>
          <cell r="L339">
            <v>1656</v>
          </cell>
          <cell r="M339">
            <v>4.8</v>
          </cell>
          <cell r="N339">
            <v>2208</v>
          </cell>
          <cell r="O339">
            <v>2.4</v>
          </cell>
          <cell r="P339">
            <v>1104</v>
          </cell>
        </row>
        <row r="340">
          <cell r="C340" t="str">
            <v>Работа плотники</v>
          </cell>
          <cell r="D340">
            <v>1000</v>
          </cell>
          <cell r="E340">
            <v>0.3</v>
          </cell>
          <cell r="F340">
            <v>300</v>
          </cell>
          <cell r="G340">
            <v>0.3</v>
          </cell>
          <cell r="H340">
            <v>300</v>
          </cell>
          <cell r="I340">
            <v>0.3</v>
          </cell>
          <cell r="J340">
            <v>300</v>
          </cell>
          <cell r="K340">
            <v>0.3</v>
          </cell>
          <cell r="L340">
            <v>300</v>
          </cell>
          <cell r="M340">
            <v>0.3</v>
          </cell>
          <cell r="N340">
            <v>300</v>
          </cell>
          <cell r="O340">
            <v>0.2</v>
          </cell>
          <cell r="P340">
            <v>200</v>
          </cell>
        </row>
        <row r="341">
          <cell r="B341" t="str">
            <v>Увеличение внутренней высоты до 2300 (дорогая обшивка)</v>
          </cell>
          <cell r="F341">
            <v>5100</v>
          </cell>
          <cell r="H341">
            <v>6000</v>
          </cell>
          <cell r="J341">
            <v>7600</v>
          </cell>
          <cell r="L341">
            <v>8000</v>
          </cell>
          <cell r="N341">
            <v>10000</v>
          </cell>
          <cell r="P341">
            <v>4300</v>
          </cell>
        </row>
        <row r="342">
          <cell r="C342" t="str">
            <v>Брусок 40*50*6000</v>
          </cell>
          <cell r="D342">
            <v>156</v>
          </cell>
          <cell r="F342">
            <v>156</v>
          </cell>
          <cell r="H342">
            <v>156</v>
          </cell>
          <cell r="I342">
            <v>1</v>
          </cell>
          <cell r="J342">
            <v>156</v>
          </cell>
          <cell r="L342">
            <v>156</v>
          </cell>
          <cell r="N342">
            <v>156</v>
          </cell>
          <cell r="P342">
            <v>156</v>
          </cell>
        </row>
        <row r="343">
          <cell r="C343" t="str">
            <v>Мин плита</v>
          </cell>
          <cell r="D343">
            <v>2300</v>
          </cell>
          <cell r="F343">
            <v>253</v>
          </cell>
          <cell r="H343">
            <v>253</v>
          </cell>
          <cell r="I343">
            <v>0.11</v>
          </cell>
          <cell r="J343">
            <v>253</v>
          </cell>
          <cell r="L343">
            <v>253</v>
          </cell>
          <cell r="N343">
            <v>253</v>
          </cell>
          <cell r="P343">
            <v>253</v>
          </cell>
        </row>
        <row r="344">
          <cell r="C344" t="str">
            <v>Пароизоляция «В»</v>
          </cell>
          <cell r="D344">
            <v>32</v>
          </cell>
          <cell r="F344">
            <v>48</v>
          </cell>
          <cell r="H344">
            <v>48</v>
          </cell>
          <cell r="I344">
            <v>1.5</v>
          </cell>
          <cell r="J344">
            <v>48</v>
          </cell>
          <cell r="L344">
            <v>48</v>
          </cell>
          <cell r="N344">
            <v>48</v>
          </cell>
          <cell r="P344">
            <v>48</v>
          </cell>
        </row>
        <row r="345">
          <cell r="C345" t="str">
            <v>ДВП</v>
          </cell>
          <cell r="D345">
            <v>230</v>
          </cell>
          <cell r="F345">
            <v>391</v>
          </cell>
          <cell r="H345">
            <v>391</v>
          </cell>
          <cell r="I345">
            <v>1.7</v>
          </cell>
          <cell r="J345">
            <v>391</v>
          </cell>
          <cell r="L345">
            <v>391</v>
          </cell>
          <cell r="N345">
            <v>391</v>
          </cell>
          <cell r="P345">
            <v>391</v>
          </cell>
        </row>
        <row r="346">
          <cell r="C346" t="str">
            <v>Плинтус</v>
          </cell>
          <cell r="D346">
            <v>40</v>
          </cell>
          <cell r="F346">
            <v>192</v>
          </cell>
          <cell r="H346">
            <v>192</v>
          </cell>
          <cell r="I346">
            <v>4.8</v>
          </cell>
          <cell r="J346">
            <v>192</v>
          </cell>
          <cell r="L346">
            <v>192</v>
          </cell>
          <cell r="N346">
            <v>192</v>
          </cell>
          <cell r="P346">
            <v>192</v>
          </cell>
        </row>
        <row r="347">
          <cell r="C347" t="str">
            <v>Саморезы</v>
          </cell>
          <cell r="D347">
            <v>120</v>
          </cell>
          <cell r="F347">
            <v>60</v>
          </cell>
          <cell r="H347">
            <v>60</v>
          </cell>
          <cell r="I347">
            <v>0.5</v>
          </cell>
          <cell r="J347">
            <v>60</v>
          </cell>
          <cell r="L347">
            <v>60</v>
          </cell>
          <cell r="N347">
            <v>60</v>
          </cell>
          <cell r="P347">
            <v>60</v>
          </cell>
        </row>
        <row r="348">
          <cell r="C348" t="str">
            <v>Работа плотники</v>
          </cell>
          <cell r="D348">
            <v>1000</v>
          </cell>
          <cell r="F348">
            <v>700</v>
          </cell>
          <cell r="H348">
            <v>700</v>
          </cell>
          <cell r="I348">
            <v>0.7</v>
          </cell>
          <cell r="J348">
            <v>700</v>
          </cell>
          <cell r="L348">
            <v>700</v>
          </cell>
          <cell r="N348">
            <v>700</v>
          </cell>
          <cell r="P348">
            <v>700</v>
          </cell>
        </row>
        <row r="349">
          <cell r="B349" t="str">
            <v>Перегородка ДВП за м пог</v>
          </cell>
          <cell r="F349">
            <v>2500</v>
          </cell>
          <cell r="H349">
            <v>2500</v>
          </cell>
          <cell r="J349">
            <v>2500</v>
          </cell>
          <cell r="L349">
            <v>2500</v>
          </cell>
          <cell r="N349">
            <v>2500</v>
          </cell>
          <cell r="P349">
            <v>2500</v>
          </cell>
        </row>
        <row r="350">
          <cell r="C350" t="str">
            <v>Брусок 40*50*6000</v>
          </cell>
          <cell r="D350">
            <v>156</v>
          </cell>
          <cell r="F350">
            <v>156</v>
          </cell>
          <cell r="H350">
            <v>156</v>
          </cell>
          <cell r="I350">
            <v>1</v>
          </cell>
          <cell r="J350">
            <v>156</v>
          </cell>
          <cell r="L350">
            <v>156</v>
          </cell>
          <cell r="N350">
            <v>156</v>
          </cell>
          <cell r="P350">
            <v>156</v>
          </cell>
        </row>
        <row r="351">
          <cell r="C351" t="str">
            <v>Мин плита</v>
          </cell>
          <cell r="D351">
            <v>2300</v>
          </cell>
          <cell r="F351">
            <v>253</v>
          </cell>
          <cell r="H351">
            <v>253</v>
          </cell>
          <cell r="I351">
            <v>0.11</v>
          </cell>
          <cell r="J351">
            <v>253</v>
          </cell>
          <cell r="L351">
            <v>253</v>
          </cell>
          <cell r="N351">
            <v>253</v>
          </cell>
          <cell r="P351">
            <v>253</v>
          </cell>
        </row>
        <row r="352">
          <cell r="C352" t="str">
            <v>Пароизоляция «В»</v>
          </cell>
          <cell r="D352">
            <v>32</v>
          </cell>
          <cell r="F352">
            <v>3700</v>
          </cell>
          <cell r="H352">
            <v>3700</v>
          </cell>
          <cell r="I352">
            <v>1.5</v>
          </cell>
          <cell r="J352">
            <v>48</v>
          </cell>
          <cell r="L352">
            <v>48</v>
          </cell>
          <cell r="N352">
            <v>48</v>
          </cell>
          <cell r="P352">
            <v>48</v>
          </cell>
        </row>
        <row r="353">
          <cell r="C353" t="str">
            <v>ЛДСП</v>
          </cell>
          <cell r="D353">
            <v>2030</v>
          </cell>
          <cell r="F353">
            <v>1624</v>
          </cell>
          <cell r="H353">
            <v>1624</v>
          </cell>
          <cell r="I353">
            <v>0.8</v>
          </cell>
          <cell r="J353">
            <v>1624</v>
          </cell>
          <cell r="L353">
            <v>1624</v>
          </cell>
          <cell r="N353">
            <v>1624</v>
          </cell>
          <cell r="P353">
            <v>1624</v>
          </cell>
        </row>
        <row r="354">
          <cell r="C354" t="str">
            <v>Нащельник</v>
          </cell>
          <cell r="D354">
            <v>40</v>
          </cell>
          <cell r="F354">
            <v>104</v>
          </cell>
          <cell r="H354">
            <v>104</v>
          </cell>
          <cell r="I354">
            <v>2.6</v>
          </cell>
          <cell r="J354">
            <v>104</v>
          </cell>
          <cell r="L354">
            <v>104</v>
          </cell>
          <cell r="N354">
            <v>104</v>
          </cell>
          <cell r="P354">
            <v>104</v>
          </cell>
        </row>
        <row r="355">
          <cell r="C355" t="str">
            <v>Плинтус</v>
          </cell>
          <cell r="D355">
            <v>40</v>
          </cell>
          <cell r="F355">
            <v>192</v>
          </cell>
          <cell r="H355">
            <v>192</v>
          </cell>
          <cell r="I355">
            <v>4.8</v>
          </cell>
          <cell r="J355">
            <v>192</v>
          </cell>
          <cell r="L355">
            <v>192</v>
          </cell>
          <cell r="N355">
            <v>192</v>
          </cell>
          <cell r="P355">
            <v>192</v>
          </cell>
        </row>
        <row r="356">
          <cell r="C356" t="str">
            <v>Саморезы</v>
          </cell>
          <cell r="D356">
            <v>120</v>
          </cell>
          <cell r="F356">
            <v>60</v>
          </cell>
          <cell r="H356">
            <v>60</v>
          </cell>
          <cell r="I356">
            <v>0.5</v>
          </cell>
          <cell r="J356">
            <v>60</v>
          </cell>
          <cell r="L356">
            <v>60</v>
          </cell>
          <cell r="N356">
            <v>60</v>
          </cell>
          <cell r="P356">
            <v>60</v>
          </cell>
        </row>
        <row r="357">
          <cell r="C357" t="str">
            <v>Работа плотники</v>
          </cell>
          <cell r="D357">
            <v>1000</v>
          </cell>
          <cell r="F357">
            <v>700</v>
          </cell>
          <cell r="H357">
            <v>700</v>
          </cell>
          <cell r="I357">
            <v>0.7</v>
          </cell>
          <cell r="J357">
            <v>700</v>
          </cell>
          <cell r="L357">
            <v>700</v>
          </cell>
          <cell r="N357">
            <v>700</v>
          </cell>
          <cell r="P357">
            <v>700</v>
          </cell>
        </row>
        <row r="358">
          <cell r="B358" t="str">
            <v>Перегородка ЛДСП за м пог</v>
          </cell>
          <cell r="F358">
            <v>4300</v>
          </cell>
          <cell r="H358">
            <v>4300</v>
          </cell>
          <cell r="J358">
            <v>4300</v>
          </cell>
          <cell r="L358">
            <v>4300</v>
          </cell>
          <cell r="N358">
            <v>4300</v>
          </cell>
          <cell r="P358">
            <v>4300</v>
          </cell>
        </row>
        <row r="359">
          <cell r="C359" t="str">
            <v>Окно пвх 800*800 п\о</v>
          </cell>
          <cell r="D359">
            <v>3860</v>
          </cell>
          <cell r="F359">
            <v>0</v>
          </cell>
          <cell r="H359">
            <v>0</v>
          </cell>
          <cell r="I359">
            <v>1</v>
          </cell>
          <cell r="J359">
            <v>3860</v>
          </cell>
          <cell r="L359">
            <v>0</v>
          </cell>
          <cell r="N359">
            <v>0</v>
          </cell>
          <cell r="P359">
            <v>0</v>
          </cell>
        </row>
        <row r="360">
          <cell r="C360" t="str">
            <v>Окно пвх 700*700 поворот</v>
          </cell>
          <cell r="D360">
            <v>3100</v>
          </cell>
          <cell r="F360">
            <v>0</v>
          </cell>
          <cell r="H360">
            <v>0</v>
          </cell>
          <cell r="I360">
            <v>-1</v>
          </cell>
          <cell r="J360">
            <v>-3100</v>
          </cell>
          <cell r="L360">
            <v>0</v>
          </cell>
          <cell r="N360">
            <v>0</v>
          </cell>
          <cell r="P360">
            <v>0</v>
          </cell>
        </row>
        <row r="361">
          <cell r="C361" t="str">
            <v>Нащельник</v>
          </cell>
          <cell r="D361">
            <v>40</v>
          </cell>
          <cell r="F361">
            <v>0</v>
          </cell>
          <cell r="H361">
            <v>0</v>
          </cell>
          <cell r="I361">
            <v>0.96</v>
          </cell>
          <cell r="J361">
            <v>38.4</v>
          </cell>
          <cell r="L361">
            <v>0</v>
          </cell>
          <cell r="N361">
            <v>0</v>
          </cell>
          <cell r="P361">
            <v>0</v>
          </cell>
        </row>
        <row r="362">
          <cell r="B362" t="str">
            <v>Окно 800*800 п/о вместо 700</v>
          </cell>
          <cell r="F362">
            <v>1100</v>
          </cell>
          <cell r="H362">
            <v>1100</v>
          </cell>
          <cell r="J362">
            <v>1100</v>
          </cell>
          <cell r="L362">
            <v>1100</v>
          </cell>
          <cell r="N362">
            <v>1100</v>
          </cell>
          <cell r="P362">
            <v>1100</v>
          </cell>
        </row>
        <row r="363">
          <cell r="C363" t="str">
            <v>Окно пвх 1200*1000 пополам п\о</v>
          </cell>
          <cell r="D363">
            <v>6150</v>
          </cell>
          <cell r="F363">
            <v>6150</v>
          </cell>
          <cell r="H363">
            <v>6150</v>
          </cell>
          <cell r="I363">
            <v>1</v>
          </cell>
          <cell r="J363">
            <v>6150</v>
          </cell>
          <cell r="L363">
            <v>6150</v>
          </cell>
          <cell r="N363">
            <v>6150</v>
          </cell>
          <cell r="P363">
            <v>6150</v>
          </cell>
        </row>
        <row r="364">
          <cell r="C364" t="str">
            <v>Окно пвх 800*800 п\о</v>
          </cell>
          <cell r="D364">
            <v>3860</v>
          </cell>
          <cell r="F364">
            <v>-3860</v>
          </cell>
          <cell r="H364">
            <v>-3860</v>
          </cell>
          <cell r="I364">
            <v>-1</v>
          </cell>
          <cell r="J364">
            <v>-3860</v>
          </cell>
          <cell r="L364">
            <v>-3860</v>
          </cell>
          <cell r="N364">
            <v>-3860</v>
          </cell>
          <cell r="P364">
            <v>-3860</v>
          </cell>
        </row>
        <row r="365">
          <cell r="C365" t="str">
            <v>Нащельник</v>
          </cell>
          <cell r="D365">
            <v>40</v>
          </cell>
          <cell r="F365">
            <v>153.6</v>
          </cell>
          <cell r="H365">
            <v>153.6</v>
          </cell>
          <cell r="I365">
            <v>3.84</v>
          </cell>
          <cell r="J365">
            <v>153.6</v>
          </cell>
          <cell r="L365">
            <v>153.6</v>
          </cell>
          <cell r="N365">
            <v>153.6</v>
          </cell>
          <cell r="P365">
            <v>153.6</v>
          </cell>
        </row>
        <row r="366">
          <cell r="B366" t="str">
            <v>Окно 1200*1000 п/о вместо 800</v>
          </cell>
          <cell r="F366">
            <v>3300</v>
          </cell>
          <cell r="H366">
            <v>3300</v>
          </cell>
          <cell r="J366">
            <v>3300</v>
          </cell>
          <cell r="L366">
            <v>3300</v>
          </cell>
          <cell r="N366">
            <v>3300</v>
          </cell>
          <cell r="P366">
            <v>3300</v>
          </cell>
        </row>
        <row r="367">
          <cell r="C367" t="str">
            <v>Окно пвх 700*700 поворот</v>
          </cell>
          <cell r="D367">
            <v>3100</v>
          </cell>
          <cell r="F367">
            <v>3100</v>
          </cell>
          <cell r="H367">
            <v>3100</v>
          </cell>
          <cell r="I367">
            <v>1</v>
          </cell>
          <cell r="J367">
            <v>3100</v>
          </cell>
          <cell r="L367">
            <v>3100</v>
          </cell>
          <cell r="N367">
            <v>3100</v>
          </cell>
          <cell r="P367">
            <v>3100</v>
          </cell>
        </row>
        <row r="368">
          <cell r="C368" t="str">
            <v>Нащельник</v>
          </cell>
          <cell r="D368">
            <v>40</v>
          </cell>
          <cell r="F368">
            <v>336</v>
          </cell>
          <cell r="H368">
            <v>336</v>
          </cell>
          <cell r="I368">
            <v>8.4</v>
          </cell>
          <cell r="J368">
            <v>336</v>
          </cell>
          <cell r="L368">
            <v>336</v>
          </cell>
          <cell r="N368">
            <v>336</v>
          </cell>
          <cell r="P368">
            <v>336</v>
          </cell>
        </row>
        <row r="369">
          <cell r="C369" t="str">
            <v>Работа плотники</v>
          </cell>
          <cell r="D369">
            <v>1000</v>
          </cell>
          <cell r="F369">
            <v>1000</v>
          </cell>
          <cell r="H369">
            <v>1000</v>
          </cell>
          <cell r="I369">
            <v>1</v>
          </cell>
          <cell r="J369">
            <v>1000</v>
          </cell>
          <cell r="L369">
            <v>1000</v>
          </cell>
          <cell r="N369">
            <v>1000</v>
          </cell>
          <cell r="P369">
            <v>1000</v>
          </cell>
        </row>
        <row r="370">
          <cell r="B370" t="str">
            <v>Доп окно 700*700 поворот</v>
          </cell>
          <cell r="F370">
            <v>6000</v>
          </cell>
          <cell r="H370">
            <v>6000</v>
          </cell>
          <cell r="J370">
            <v>6000</v>
          </cell>
          <cell r="L370">
            <v>6000</v>
          </cell>
          <cell r="N370">
            <v>6000</v>
          </cell>
          <cell r="P370">
            <v>6000</v>
          </cell>
        </row>
        <row r="371">
          <cell r="C371" t="str">
            <v>Окно пвх 800*800 п\о</v>
          </cell>
          <cell r="D371">
            <v>3860</v>
          </cell>
          <cell r="F371">
            <v>3860</v>
          </cell>
          <cell r="H371">
            <v>3860</v>
          </cell>
          <cell r="I371">
            <v>1</v>
          </cell>
          <cell r="J371">
            <v>3860</v>
          </cell>
          <cell r="L371">
            <v>3860</v>
          </cell>
          <cell r="N371">
            <v>3860</v>
          </cell>
          <cell r="P371">
            <v>3860</v>
          </cell>
        </row>
        <row r="372">
          <cell r="C372" t="str">
            <v>Нащельник</v>
          </cell>
          <cell r="D372">
            <v>40</v>
          </cell>
          <cell r="F372">
            <v>464</v>
          </cell>
          <cell r="H372">
            <v>464</v>
          </cell>
          <cell r="I372">
            <v>11.6</v>
          </cell>
          <cell r="J372">
            <v>464</v>
          </cell>
          <cell r="L372">
            <v>464</v>
          </cell>
          <cell r="N372">
            <v>464</v>
          </cell>
          <cell r="P372">
            <v>464</v>
          </cell>
        </row>
        <row r="373">
          <cell r="C373" t="str">
            <v>Работа плотники</v>
          </cell>
          <cell r="D373">
            <v>1000</v>
          </cell>
          <cell r="F373">
            <v>1000</v>
          </cell>
          <cell r="H373">
            <v>1000</v>
          </cell>
          <cell r="I373">
            <v>1</v>
          </cell>
          <cell r="J373">
            <v>1000</v>
          </cell>
          <cell r="L373">
            <v>1000</v>
          </cell>
          <cell r="N373">
            <v>1000</v>
          </cell>
          <cell r="P373">
            <v>1000</v>
          </cell>
        </row>
        <row r="374">
          <cell r="B374" t="str">
            <v>Доп окно 800*800 п/о</v>
          </cell>
          <cell r="F374">
            <v>7200</v>
          </cell>
          <cell r="H374">
            <v>7200</v>
          </cell>
          <cell r="J374">
            <v>7200</v>
          </cell>
          <cell r="L374">
            <v>7200</v>
          </cell>
          <cell r="N374">
            <v>7200</v>
          </cell>
          <cell r="P374">
            <v>7200</v>
          </cell>
        </row>
        <row r="375">
          <cell r="C375" t="str">
            <v>Окно пвх 1200*1000 пополам п\о</v>
          </cell>
          <cell r="D375">
            <v>6150</v>
          </cell>
          <cell r="F375">
            <v>6150</v>
          </cell>
          <cell r="H375">
            <v>6150</v>
          </cell>
          <cell r="I375">
            <v>1</v>
          </cell>
          <cell r="J375">
            <v>6150</v>
          </cell>
          <cell r="L375">
            <v>6150</v>
          </cell>
          <cell r="N375">
            <v>6150</v>
          </cell>
          <cell r="P375">
            <v>6150</v>
          </cell>
        </row>
        <row r="376">
          <cell r="C376" t="str">
            <v>Нащельник</v>
          </cell>
          <cell r="D376">
            <v>40</v>
          </cell>
          <cell r="F376">
            <v>636</v>
          </cell>
          <cell r="H376">
            <v>636</v>
          </cell>
          <cell r="I376">
            <v>15.9</v>
          </cell>
          <cell r="J376">
            <v>636</v>
          </cell>
          <cell r="L376">
            <v>636</v>
          </cell>
          <cell r="N376">
            <v>636</v>
          </cell>
          <cell r="P376">
            <v>636</v>
          </cell>
        </row>
        <row r="377">
          <cell r="C377" t="str">
            <v>Работа плотники</v>
          </cell>
          <cell r="D377">
            <v>1000</v>
          </cell>
          <cell r="F377">
            <v>1000</v>
          </cell>
          <cell r="H377">
            <v>1000</v>
          </cell>
          <cell r="I377">
            <v>1</v>
          </cell>
          <cell r="J377">
            <v>1000</v>
          </cell>
          <cell r="L377">
            <v>1000</v>
          </cell>
          <cell r="N377">
            <v>1000</v>
          </cell>
          <cell r="P377">
            <v>1000</v>
          </cell>
        </row>
        <row r="378">
          <cell r="B378" t="str">
            <v>Доп окно 1200*1000 п/о</v>
          </cell>
          <cell r="F378">
            <v>10500</v>
          </cell>
          <cell r="H378">
            <v>10500</v>
          </cell>
          <cell r="J378">
            <v>10500</v>
          </cell>
          <cell r="L378">
            <v>10500</v>
          </cell>
          <cell r="N378">
            <v>10500</v>
          </cell>
          <cell r="P378">
            <v>10500</v>
          </cell>
        </row>
        <row r="379">
          <cell r="C379" t="str">
            <v>Окно пвх 700*700 глухое</v>
          </cell>
          <cell r="D379">
            <v>1750</v>
          </cell>
          <cell r="F379">
            <v>1750</v>
          </cell>
          <cell r="H379">
            <v>1750</v>
          </cell>
          <cell r="I379">
            <v>1</v>
          </cell>
          <cell r="J379">
            <v>1750</v>
          </cell>
          <cell r="L379">
            <v>1750</v>
          </cell>
          <cell r="N379">
            <v>1750</v>
          </cell>
          <cell r="P379">
            <v>1750</v>
          </cell>
        </row>
        <row r="380">
          <cell r="C380" t="str">
            <v>Нащельник</v>
          </cell>
          <cell r="D380">
            <v>40</v>
          </cell>
          <cell r="F380">
            <v>336</v>
          </cell>
          <cell r="H380">
            <v>336</v>
          </cell>
          <cell r="I380">
            <v>8.4</v>
          </cell>
          <cell r="J380">
            <v>336</v>
          </cell>
          <cell r="L380">
            <v>336</v>
          </cell>
          <cell r="N380">
            <v>336</v>
          </cell>
          <cell r="P380">
            <v>336</v>
          </cell>
        </row>
        <row r="381">
          <cell r="C381" t="str">
            <v>Работа плотники</v>
          </cell>
          <cell r="D381">
            <v>1000</v>
          </cell>
          <cell r="F381">
            <v>1000</v>
          </cell>
          <cell r="H381">
            <v>1000</v>
          </cell>
          <cell r="I381">
            <v>1</v>
          </cell>
          <cell r="J381">
            <v>1000</v>
          </cell>
          <cell r="L381">
            <v>1000</v>
          </cell>
          <cell r="N381">
            <v>1000</v>
          </cell>
          <cell r="P381">
            <v>1000</v>
          </cell>
        </row>
        <row r="382">
          <cell r="B382" t="str">
            <v>Доп окно 700*700 глухое</v>
          </cell>
          <cell r="F382">
            <v>4200</v>
          </cell>
          <cell r="H382">
            <v>4200</v>
          </cell>
          <cell r="J382">
            <v>4200</v>
          </cell>
          <cell r="L382">
            <v>4200</v>
          </cell>
          <cell r="N382">
            <v>4200</v>
          </cell>
          <cell r="P382">
            <v>4200</v>
          </cell>
        </row>
        <row r="383">
          <cell r="C383" t="str">
            <v>Окно пвх 800*800 глухое</v>
          </cell>
          <cell r="D383">
            <v>2150</v>
          </cell>
          <cell r="F383">
            <v>2150</v>
          </cell>
          <cell r="H383">
            <v>2150</v>
          </cell>
          <cell r="I383">
            <v>1</v>
          </cell>
          <cell r="J383">
            <v>2150</v>
          </cell>
          <cell r="L383">
            <v>2150</v>
          </cell>
          <cell r="N383">
            <v>2150</v>
          </cell>
          <cell r="P383">
            <v>2150</v>
          </cell>
        </row>
        <row r="384">
          <cell r="C384" t="str">
            <v>Нащельник</v>
          </cell>
          <cell r="D384">
            <v>40</v>
          </cell>
          <cell r="F384">
            <v>464</v>
          </cell>
          <cell r="H384">
            <v>464</v>
          </cell>
          <cell r="I384">
            <v>11.6</v>
          </cell>
          <cell r="J384">
            <v>464</v>
          </cell>
          <cell r="L384">
            <v>464</v>
          </cell>
          <cell r="N384">
            <v>464</v>
          </cell>
          <cell r="P384">
            <v>464</v>
          </cell>
        </row>
        <row r="385">
          <cell r="C385" t="str">
            <v>Работа плотники</v>
          </cell>
          <cell r="D385">
            <v>1000</v>
          </cell>
          <cell r="F385">
            <v>1000</v>
          </cell>
          <cell r="H385">
            <v>1000</v>
          </cell>
          <cell r="I385">
            <v>1</v>
          </cell>
          <cell r="J385">
            <v>1000</v>
          </cell>
          <cell r="L385">
            <v>1000</v>
          </cell>
          <cell r="N385">
            <v>1000</v>
          </cell>
          <cell r="P385">
            <v>1000</v>
          </cell>
        </row>
        <row r="386">
          <cell r="B386" t="str">
            <v>Доп окно 800*800 глухое</v>
          </cell>
          <cell r="F386">
            <v>4600</v>
          </cell>
          <cell r="H386">
            <v>4600</v>
          </cell>
          <cell r="J386">
            <v>4900</v>
          </cell>
          <cell r="L386">
            <v>4900</v>
          </cell>
          <cell r="N386">
            <v>4900</v>
          </cell>
          <cell r="P386">
            <v>4900</v>
          </cell>
        </row>
        <row r="387">
          <cell r="C387" t="str">
            <v>Окно пвх п\о</v>
          </cell>
          <cell r="D387">
            <v>5500</v>
          </cell>
          <cell r="F387">
            <v>5500</v>
          </cell>
          <cell r="H387">
            <v>5500</v>
          </cell>
          <cell r="I387">
            <v>1</v>
          </cell>
          <cell r="J387">
            <v>5500</v>
          </cell>
          <cell r="L387">
            <v>5500</v>
          </cell>
          <cell r="N387">
            <v>5500</v>
          </cell>
          <cell r="P387">
            <v>5500</v>
          </cell>
        </row>
        <row r="388">
          <cell r="C388" t="str">
            <v>Нащельник</v>
          </cell>
          <cell r="D388">
            <v>40</v>
          </cell>
          <cell r="F388">
            <v>576</v>
          </cell>
          <cell r="H388">
            <v>576</v>
          </cell>
          <cell r="I388">
            <v>14.4</v>
          </cell>
          <cell r="J388">
            <v>576</v>
          </cell>
          <cell r="L388">
            <v>576</v>
          </cell>
          <cell r="N388">
            <v>576</v>
          </cell>
          <cell r="P388">
            <v>576</v>
          </cell>
        </row>
        <row r="389">
          <cell r="B389" t="str">
            <v>Окно белое п/о за м кв без работы</v>
          </cell>
          <cell r="F389">
            <v>8200</v>
          </cell>
          <cell r="H389">
            <v>8200</v>
          </cell>
          <cell r="J389">
            <v>8200</v>
          </cell>
          <cell r="L389">
            <v>8200</v>
          </cell>
          <cell r="N389">
            <v>8200</v>
          </cell>
          <cell r="P389">
            <v>8200</v>
          </cell>
        </row>
        <row r="390">
          <cell r="C390" t="str">
            <v>Окно пвх глухое</v>
          </cell>
          <cell r="D390">
            <v>3450</v>
          </cell>
          <cell r="F390">
            <v>3450</v>
          </cell>
          <cell r="H390">
            <v>3450</v>
          </cell>
          <cell r="I390">
            <v>1</v>
          </cell>
          <cell r="J390">
            <v>3450</v>
          </cell>
          <cell r="L390">
            <v>3450</v>
          </cell>
          <cell r="N390">
            <v>3450</v>
          </cell>
          <cell r="P390">
            <v>3450</v>
          </cell>
        </row>
        <row r="391">
          <cell r="C391" t="str">
            <v>Нащельник</v>
          </cell>
          <cell r="D391">
            <v>40</v>
          </cell>
          <cell r="F391">
            <v>576</v>
          </cell>
          <cell r="H391">
            <v>576</v>
          </cell>
          <cell r="I391">
            <v>14.4</v>
          </cell>
          <cell r="J391">
            <v>576</v>
          </cell>
          <cell r="L391">
            <v>576</v>
          </cell>
          <cell r="N391">
            <v>576</v>
          </cell>
          <cell r="P391">
            <v>576</v>
          </cell>
        </row>
        <row r="392">
          <cell r="B392" t="str">
            <v>Окно белое глух за м кв без работы</v>
          </cell>
          <cell r="F392">
            <v>5500</v>
          </cell>
          <cell r="H392">
            <v>5500</v>
          </cell>
          <cell r="J392">
            <v>5500</v>
          </cell>
          <cell r="L392">
            <v>5500</v>
          </cell>
          <cell r="N392">
            <v>5500</v>
          </cell>
          <cell r="P392">
            <v>5500</v>
          </cell>
        </row>
        <row r="393">
          <cell r="C393" t="str">
            <v>Окно пвх п\о цвет(нар)</v>
          </cell>
          <cell r="D393">
            <v>8300</v>
          </cell>
          <cell r="F393">
            <v>8300</v>
          </cell>
          <cell r="H393">
            <v>8300</v>
          </cell>
          <cell r="I393">
            <v>1</v>
          </cell>
          <cell r="J393">
            <v>8300</v>
          </cell>
          <cell r="L393">
            <v>8300</v>
          </cell>
          <cell r="N393">
            <v>8300</v>
          </cell>
          <cell r="P393">
            <v>8300</v>
          </cell>
        </row>
        <row r="394">
          <cell r="C394" t="str">
            <v>Нащельник</v>
          </cell>
          <cell r="D394">
            <v>40</v>
          </cell>
          <cell r="F394">
            <v>576</v>
          </cell>
          <cell r="H394">
            <v>576</v>
          </cell>
          <cell r="I394">
            <v>14.4</v>
          </cell>
          <cell r="J394">
            <v>576</v>
          </cell>
          <cell r="L394">
            <v>576</v>
          </cell>
          <cell r="N394">
            <v>576</v>
          </cell>
          <cell r="P394">
            <v>576</v>
          </cell>
        </row>
        <row r="395">
          <cell r="B395" t="str">
            <v>Окно пвх п/о цвет(нар) без работы</v>
          </cell>
          <cell r="F395">
            <v>12000</v>
          </cell>
          <cell r="H395">
            <v>12000</v>
          </cell>
          <cell r="J395">
            <v>12000</v>
          </cell>
          <cell r="L395">
            <v>12000</v>
          </cell>
          <cell r="N395">
            <v>12000</v>
          </cell>
          <cell r="P395">
            <v>12000</v>
          </cell>
        </row>
        <row r="396">
          <cell r="C396" t="str">
            <v>Окно пвх глухое цвет(нар)</v>
          </cell>
          <cell r="D396">
            <v>6250</v>
          </cell>
          <cell r="F396">
            <v>6250</v>
          </cell>
          <cell r="H396">
            <v>6250</v>
          </cell>
          <cell r="I396">
            <v>1</v>
          </cell>
          <cell r="J396">
            <v>6250</v>
          </cell>
          <cell r="L396">
            <v>6250</v>
          </cell>
          <cell r="N396">
            <v>6250</v>
          </cell>
          <cell r="P396">
            <v>6250</v>
          </cell>
        </row>
        <row r="397">
          <cell r="C397" t="str">
            <v>Нащельник</v>
          </cell>
          <cell r="D397">
            <v>40</v>
          </cell>
          <cell r="F397">
            <v>576</v>
          </cell>
          <cell r="H397">
            <v>576</v>
          </cell>
          <cell r="I397">
            <v>14.4</v>
          </cell>
          <cell r="J397">
            <v>576</v>
          </cell>
          <cell r="L397">
            <v>576</v>
          </cell>
          <cell r="N397">
            <v>576</v>
          </cell>
          <cell r="P397">
            <v>576</v>
          </cell>
        </row>
        <row r="398">
          <cell r="B398" t="str">
            <v>Окно цвет глух за м кв без работы</v>
          </cell>
          <cell r="F398">
            <v>9200</v>
          </cell>
          <cell r="H398">
            <v>9200</v>
          </cell>
          <cell r="J398">
            <v>9200</v>
          </cell>
          <cell r="L398">
            <v>9200</v>
          </cell>
          <cell r="N398">
            <v>9200</v>
          </cell>
          <cell r="P398">
            <v>9200</v>
          </cell>
        </row>
        <row r="399">
          <cell r="C399" t="str">
            <v>Окно пвх глухое Grain Prestige 3 стекла</v>
          </cell>
          <cell r="D399">
            <v>11200</v>
          </cell>
          <cell r="F399">
            <v>11200</v>
          </cell>
          <cell r="H399">
            <v>11200</v>
          </cell>
          <cell r="I399">
            <v>1</v>
          </cell>
          <cell r="J399">
            <v>11200</v>
          </cell>
          <cell r="L399">
            <v>11200</v>
          </cell>
          <cell r="N399">
            <v>11200</v>
          </cell>
          <cell r="P399">
            <v>11200</v>
          </cell>
        </row>
        <row r="400">
          <cell r="C400" t="str">
            <v>Нащельник</v>
          </cell>
          <cell r="D400">
            <v>40</v>
          </cell>
          <cell r="F400">
            <v>576</v>
          </cell>
          <cell r="H400">
            <v>576</v>
          </cell>
          <cell r="I400">
            <v>14.4</v>
          </cell>
          <cell r="J400">
            <v>576</v>
          </cell>
          <cell r="L400">
            <v>576</v>
          </cell>
          <cell r="N400">
            <v>576</v>
          </cell>
          <cell r="P400">
            <v>576</v>
          </cell>
        </row>
        <row r="401">
          <cell r="B401" t="str">
            <v>Окно пвх глухое Grain Prestige 3 стекла</v>
          </cell>
          <cell r="F401">
            <v>15900</v>
          </cell>
          <cell r="H401">
            <v>15900</v>
          </cell>
          <cell r="J401">
            <v>15900</v>
          </cell>
          <cell r="L401">
            <v>15900</v>
          </cell>
          <cell r="N401">
            <v>15900</v>
          </cell>
          <cell r="P401">
            <v>15900</v>
          </cell>
        </row>
        <row r="402">
          <cell r="C402" t="str">
            <v>Стеклопакет СПД 40мм для парилок</v>
          </cell>
          <cell r="D402">
            <v>11000</v>
          </cell>
          <cell r="F402">
            <v>11000</v>
          </cell>
          <cell r="H402">
            <v>11000</v>
          </cell>
          <cell r="I402">
            <v>1</v>
          </cell>
          <cell r="J402">
            <v>11000</v>
          </cell>
          <cell r="L402">
            <v>11000</v>
          </cell>
          <cell r="N402">
            <v>11000</v>
          </cell>
          <cell r="P402">
            <v>11000</v>
          </cell>
        </row>
        <row r="403">
          <cell r="C403" t="str">
            <v>Нащельник</v>
          </cell>
          <cell r="D403">
            <v>40</v>
          </cell>
          <cell r="F403">
            <v>576</v>
          </cell>
          <cell r="H403">
            <v>576</v>
          </cell>
          <cell r="I403">
            <v>14.4</v>
          </cell>
          <cell r="J403">
            <v>576</v>
          </cell>
          <cell r="L403">
            <v>576</v>
          </cell>
          <cell r="N403">
            <v>576</v>
          </cell>
          <cell r="P403">
            <v>576</v>
          </cell>
        </row>
        <row r="404">
          <cell r="B404" t="str">
            <v>Стеклопакет СПД 40мм для парилок за м кв</v>
          </cell>
          <cell r="F404">
            <v>15600</v>
          </cell>
          <cell r="H404">
            <v>15600</v>
          </cell>
          <cell r="J404">
            <v>15600</v>
          </cell>
          <cell r="L404">
            <v>15600</v>
          </cell>
          <cell r="N404">
            <v>15600</v>
          </cell>
          <cell r="P404">
            <v>15600</v>
          </cell>
        </row>
        <row r="405">
          <cell r="C405" t="str">
            <v>Работа плотники</v>
          </cell>
          <cell r="D405">
            <v>1000</v>
          </cell>
          <cell r="F405">
            <v>1000</v>
          </cell>
          <cell r="H405">
            <v>1000</v>
          </cell>
          <cell r="I405">
            <v>1</v>
          </cell>
          <cell r="J405">
            <v>1000</v>
          </cell>
          <cell r="L405">
            <v>1000</v>
          </cell>
          <cell r="N405">
            <v>1000</v>
          </cell>
          <cell r="P405">
            <v>1000</v>
          </cell>
        </row>
        <row r="406">
          <cell r="B406" t="str">
            <v>Установка окна (работа)</v>
          </cell>
          <cell r="F406">
            <v>1400</v>
          </cell>
          <cell r="H406">
            <v>1400</v>
          </cell>
          <cell r="J406">
            <v>1400</v>
          </cell>
          <cell r="L406">
            <v>1400</v>
          </cell>
          <cell r="N406">
            <v>1400</v>
          </cell>
          <cell r="P406">
            <v>1400</v>
          </cell>
        </row>
        <row r="407">
          <cell r="C407" t="str">
            <v>3 стекла (2х камерный с\пакет)</v>
          </cell>
          <cell r="D407">
            <v>1000</v>
          </cell>
          <cell r="F407">
            <v>1000</v>
          </cell>
          <cell r="H407">
            <v>1000</v>
          </cell>
          <cell r="I407">
            <v>1</v>
          </cell>
          <cell r="J407">
            <v>1000</v>
          </cell>
          <cell r="L407">
            <v>1000</v>
          </cell>
          <cell r="N407">
            <v>1000</v>
          </cell>
          <cell r="P407">
            <v>1000</v>
          </cell>
        </row>
        <row r="408">
          <cell r="B408" t="str">
            <v>Двухкамерный с/пакет (3 стекла) за 1 м кв</v>
          </cell>
          <cell r="F408">
            <v>1400</v>
          </cell>
          <cell r="H408">
            <v>1400</v>
          </cell>
          <cell r="J408">
            <v>1400</v>
          </cell>
          <cell r="L408">
            <v>1400</v>
          </cell>
          <cell r="N408">
            <v>1400</v>
          </cell>
          <cell r="P408">
            <v>1400</v>
          </cell>
        </row>
        <row r="409">
          <cell r="C409" t="str">
            <v>Пленка на стекло</v>
          </cell>
          <cell r="D409">
            <v>2200</v>
          </cell>
          <cell r="F409">
            <v>2200</v>
          </cell>
          <cell r="H409">
            <v>2200</v>
          </cell>
          <cell r="I409">
            <v>1</v>
          </cell>
          <cell r="J409">
            <v>2200</v>
          </cell>
          <cell r="L409">
            <v>2200</v>
          </cell>
          <cell r="N409">
            <v>2200</v>
          </cell>
          <cell r="P409">
            <v>2200</v>
          </cell>
        </row>
        <row r="410">
          <cell r="B410" t="str">
            <v>Пленка на стекло</v>
          </cell>
          <cell r="F410">
            <v>3000</v>
          </cell>
          <cell r="H410">
            <v>3000</v>
          </cell>
          <cell r="J410">
            <v>3000</v>
          </cell>
          <cell r="L410">
            <v>3000</v>
          </cell>
          <cell r="N410">
            <v>3000</v>
          </cell>
          <cell r="P410">
            <v>3000</v>
          </cell>
        </row>
        <row r="411">
          <cell r="C411" t="str">
            <v>Сетка москитная белая</v>
          </cell>
          <cell r="D411">
            <v>1200</v>
          </cell>
          <cell r="F411">
            <v>1200</v>
          </cell>
          <cell r="H411">
            <v>1200</v>
          </cell>
          <cell r="I411">
            <v>1</v>
          </cell>
          <cell r="J411">
            <v>1200</v>
          </cell>
          <cell r="L411">
            <v>1200</v>
          </cell>
          <cell r="N411">
            <v>1200</v>
          </cell>
          <cell r="P411">
            <v>1200</v>
          </cell>
        </row>
        <row r="412">
          <cell r="B412" t="str">
            <v>Сетка москитная белая</v>
          </cell>
          <cell r="F412">
            <v>1700</v>
          </cell>
          <cell r="H412">
            <v>1700</v>
          </cell>
          <cell r="J412">
            <v>1700</v>
          </cell>
          <cell r="L412">
            <v>1700</v>
          </cell>
          <cell r="N412">
            <v>1700</v>
          </cell>
          <cell r="P412">
            <v>1700</v>
          </cell>
        </row>
        <row r="413">
          <cell r="C413" t="str">
            <v>Сетка москитная цвет</v>
          </cell>
          <cell r="D413">
            <v>1480</v>
          </cell>
          <cell r="F413">
            <v>1480</v>
          </cell>
          <cell r="H413">
            <v>1480</v>
          </cell>
          <cell r="I413">
            <v>1</v>
          </cell>
          <cell r="J413">
            <v>1480</v>
          </cell>
          <cell r="L413">
            <v>1480</v>
          </cell>
          <cell r="N413">
            <v>1480</v>
          </cell>
          <cell r="P413">
            <v>1480</v>
          </cell>
        </row>
        <row r="414">
          <cell r="B414" t="str">
            <v>Сетка москитная цветная</v>
          </cell>
          <cell r="F414">
            <v>2000</v>
          </cell>
          <cell r="H414">
            <v>2000</v>
          </cell>
          <cell r="J414">
            <v>2000</v>
          </cell>
          <cell r="L414">
            <v>2000</v>
          </cell>
          <cell r="N414">
            <v>2000</v>
          </cell>
          <cell r="P414">
            <v>2000</v>
          </cell>
        </row>
        <row r="415">
          <cell r="C415" t="str">
            <v>Окно липа 400*400</v>
          </cell>
          <cell r="D415">
            <v>1200</v>
          </cell>
          <cell r="F415">
            <v>6500</v>
          </cell>
          <cell r="H415">
            <v>6500</v>
          </cell>
          <cell r="I415">
            <v>1</v>
          </cell>
          <cell r="J415">
            <v>1200</v>
          </cell>
          <cell r="L415">
            <v>1200</v>
          </cell>
          <cell r="N415">
            <v>1200</v>
          </cell>
          <cell r="P415">
            <v>1200</v>
          </cell>
        </row>
        <row r="416">
          <cell r="C416" t="str">
            <v>Нащельник</v>
          </cell>
          <cell r="D416">
            <v>40</v>
          </cell>
          <cell r="F416">
            <v>232</v>
          </cell>
          <cell r="H416">
            <v>232</v>
          </cell>
          <cell r="I416">
            <v>5.8</v>
          </cell>
          <cell r="J416">
            <v>232</v>
          </cell>
          <cell r="L416">
            <v>232</v>
          </cell>
          <cell r="N416">
            <v>232</v>
          </cell>
          <cell r="P416">
            <v>232</v>
          </cell>
        </row>
        <row r="417">
          <cell r="C417" t="str">
            <v>Работа плотники</v>
          </cell>
          <cell r="D417">
            <v>1000</v>
          </cell>
          <cell r="F417">
            <v>1000</v>
          </cell>
          <cell r="H417">
            <v>1000</v>
          </cell>
          <cell r="I417">
            <v>1</v>
          </cell>
          <cell r="J417">
            <v>1000</v>
          </cell>
          <cell r="L417">
            <v>1000</v>
          </cell>
          <cell r="N417">
            <v>1000</v>
          </cell>
          <cell r="P417">
            <v>1000</v>
          </cell>
        </row>
        <row r="418">
          <cell r="B418" t="str">
            <v>Доп окно липа 400*400</v>
          </cell>
          <cell r="F418">
            <v>3300</v>
          </cell>
          <cell r="H418">
            <v>3300</v>
          </cell>
          <cell r="J418">
            <v>3300</v>
          </cell>
          <cell r="L418">
            <v>3300</v>
          </cell>
          <cell r="N418">
            <v>3300</v>
          </cell>
          <cell r="P418">
            <v>3300</v>
          </cell>
        </row>
        <row r="419">
          <cell r="B419" t="str">
            <v>Установка рольставни=установка окна. Рольставни на дверь + 6000р за оборудование проема</v>
          </cell>
          <cell r="C419" t="str">
            <v>Рольставни</v>
          </cell>
          <cell r="D419">
            <v>5900</v>
          </cell>
          <cell r="F419">
            <v>5900</v>
          </cell>
          <cell r="H419">
            <v>5900</v>
          </cell>
          <cell r="I419">
            <v>1</v>
          </cell>
          <cell r="J419">
            <v>5900</v>
          </cell>
          <cell r="L419">
            <v>5900</v>
          </cell>
          <cell r="N419">
            <v>5900</v>
          </cell>
          <cell r="P419">
            <v>5900</v>
          </cell>
        </row>
        <row r="420">
          <cell r="B420" t="str">
            <v>Рольставни за м кв без работы</v>
          </cell>
          <cell r="F420">
            <v>8000</v>
          </cell>
          <cell r="H420">
            <v>8000</v>
          </cell>
          <cell r="J420">
            <v>8000</v>
          </cell>
          <cell r="L420">
            <v>8000</v>
          </cell>
          <cell r="N420">
            <v>8000</v>
          </cell>
          <cell r="P420">
            <v>8000</v>
          </cell>
        </row>
        <row r="421">
          <cell r="B421" t="str">
            <v>Посчитано из расчета - 1,5 створки</v>
          </cell>
          <cell r="C421" t="str">
            <v>Уголок металл 63(4)  12м</v>
          </cell>
          <cell r="D421">
            <v>3170</v>
          </cell>
          <cell r="F421">
            <v>1109.5</v>
          </cell>
          <cell r="H421">
            <v>1109.5</v>
          </cell>
          <cell r="I421">
            <v>0.35</v>
          </cell>
          <cell r="J421">
            <v>1109.5</v>
          </cell>
          <cell r="L421">
            <v>1109.5</v>
          </cell>
          <cell r="N421">
            <v>1109.5</v>
          </cell>
          <cell r="P421">
            <v>1109.5</v>
          </cell>
        </row>
        <row r="422">
          <cell r="C422" t="str">
            <v>Труба проф 15*15(1,5)  6м</v>
          </cell>
          <cell r="D422">
            <v>50</v>
          </cell>
          <cell r="F422">
            <v>250</v>
          </cell>
          <cell r="H422">
            <v>250</v>
          </cell>
          <cell r="I422">
            <v>5</v>
          </cell>
          <cell r="J422">
            <v>250</v>
          </cell>
          <cell r="L422">
            <v>250</v>
          </cell>
          <cell r="N422">
            <v>250</v>
          </cell>
          <cell r="P422">
            <v>250</v>
          </cell>
        </row>
        <row r="423">
          <cell r="C423" t="str">
            <v>Лист г\к 1.5мм (1250*2500)</v>
          </cell>
          <cell r="D423">
            <v>3400</v>
          </cell>
          <cell r="F423">
            <v>1360</v>
          </cell>
          <cell r="H423">
            <v>1360</v>
          </cell>
          <cell r="I423">
            <v>0.4</v>
          </cell>
          <cell r="J423">
            <v>1360</v>
          </cell>
          <cell r="L423">
            <v>1360</v>
          </cell>
          <cell r="N423">
            <v>1360</v>
          </cell>
          <cell r="P423">
            <v>1360</v>
          </cell>
        </row>
        <row r="424">
          <cell r="C424" t="str">
            <v>Шарнир 70мм</v>
          </cell>
          <cell r="D424">
            <v>120</v>
          </cell>
          <cell r="F424">
            <v>360</v>
          </cell>
          <cell r="H424">
            <v>360</v>
          </cell>
          <cell r="I424">
            <v>3</v>
          </cell>
          <cell r="J424">
            <v>360</v>
          </cell>
          <cell r="L424">
            <v>360</v>
          </cell>
          <cell r="N424">
            <v>360</v>
          </cell>
          <cell r="P424">
            <v>360</v>
          </cell>
        </row>
        <row r="425">
          <cell r="C425" t="str">
            <v>Задвижка</v>
          </cell>
          <cell r="D425">
            <v>120</v>
          </cell>
          <cell r="F425">
            <v>360</v>
          </cell>
          <cell r="H425">
            <v>360</v>
          </cell>
          <cell r="I425">
            <v>3</v>
          </cell>
          <cell r="J425">
            <v>360</v>
          </cell>
          <cell r="L425">
            <v>360</v>
          </cell>
          <cell r="N425">
            <v>360</v>
          </cell>
          <cell r="P425">
            <v>360</v>
          </cell>
        </row>
        <row r="426">
          <cell r="C426" t="str">
            <v>Краска ПФ-115</v>
          </cell>
          <cell r="D426">
            <v>250</v>
          </cell>
          <cell r="F426">
            <v>150</v>
          </cell>
          <cell r="H426">
            <v>150</v>
          </cell>
          <cell r="I426">
            <v>0.6</v>
          </cell>
          <cell r="J426">
            <v>150</v>
          </cell>
          <cell r="L426">
            <v>150</v>
          </cell>
          <cell r="N426">
            <v>150</v>
          </cell>
          <cell r="P426">
            <v>150</v>
          </cell>
        </row>
        <row r="427">
          <cell r="C427" t="str">
            <v>Расходники, оснастка</v>
          </cell>
          <cell r="D427">
            <v>1050</v>
          </cell>
          <cell r="F427">
            <v>210</v>
          </cell>
          <cell r="H427">
            <v>210</v>
          </cell>
          <cell r="I427">
            <v>0.2</v>
          </cell>
          <cell r="J427">
            <v>210</v>
          </cell>
          <cell r="L427">
            <v>210</v>
          </cell>
          <cell r="N427">
            <v>210</v>
          </cell>
          <cell r="P427">
            <v>210</v>
          </cell>
        </row>
        <row r="428">
          <cell r="C428" t="str">
            <v>Саморезы</v>
          </cell>
          <cell r="D428">
            <v>120</v>
          </cell>
          <cell r="F428">
            <v>120</v>
          </cell>
          <cell r="H428">
            <v>120</v>
          </cell>
          <cell r="I428">
            <v>1</v>
          </cell>
          <cell r="J428">
            <v>120</v>
          </cell>
          <cell r="L428">
            <v>120</v>
          </cell>
          <cell r="N428">
            <v>120</v>
          </cell>
          <cell r="P428">
            <v>120</v>
          </cell>
        </row>
        <row r="429">
          <cell r="C429" t="str">
            <v>Работа плотники</v>
          </cell>
          <cell r="D429">
            <v>1000</v>
          </cell>
          <cell r="F429">
            <v>400</v>
          </cell>
          <cell r="H429">
            <v>400</v>
          </cell>
          <cell r="I429">
            <v>0.4</v>
          </cell>
          <cell r="J429">
            <v>400</v>
          </cell>
          <cell r="L429">
            <v>400</v>
          </cell>
          <cell r="N429">
            <v>400</v>
          </cell>
          <cell r="P429">
            <v>400</v>
          </cell>
        </row>
        <row r="430">
          <cell r="C430" t="str">
            <v>Работа сварщики</v>
          </cell>
          <cell r="D430">
            <v>1000</v>
          </cell>
          <cell r="F430">
            <v>1500</v>
          </cell>
          <cell r="H430">
            <v>1500</v>
          </cell>
          <cell r="I430">
            <v>1.5</v>
          </cell>
          <cell r="J430">
            <v>1500</v>
          </cell>
          <cell r="L430">
            <v>1500</v>
          </cell>
          <cell r="N430">
            <v>1500</v>
          </cell>
          <cell r="P430">
            <v>1500</v>
          </cell>
        </row>
        <row r="431">
          <cell r="B431" t="str">
            <v>Ставня металлическая за м кв</v>
          </cell>
          <cell r="F431">
            <v>7900</v>
          </cell>
          <cell r="H431">
            <v>7900</v>
          </cell>
          <cell r="J431">
            <v>7900</v>
          </cell>
          <cell r="L431">
            <v>7900</v>
          </cell>
          <cell r="N431">
            <v>7900</v>
          </cell>
          <cell r="P431">
            <v>7900</v>
          </cell>
        </row>
        <row r="432">
          <cell r="C432" t="str">
            <v>Уголок металл 63(4)  12м</v>
          </cell>
          <cell r="D432">
            <v>3170</v>
          </cell>
          <cell r="F432">
            <v>1109.5</v>
          </cell>
          <cell r="H432">
            <v>1109.5</v>
          </cell>
          <cell r="I432">
            <v>0.35</v>
          </cell>
          <cell r="J432">
            <v>1109.5</v>
          </cell>
          <cell r="L432">
            <v>1109.5</v>
          </cell>
          <cell r="N432">
            <v>1109.5</v>
          </cell>
          <cell r="P432">
            <v>1109.5</v>
          </cell>
        </row>
        <row r="433">
          <cell r="C433" t="str">
            <v>Пруток 14  12м</v>
          </cell>
          <cell r="D433">
            <v>86</v>
          </cell>
          <cell r="F433">
            <v>688</v>
          </cell>
          <cell r="H433">
            <v>688</v>
          </cell>
          <cell r="I433">
            <v>8</v>
          </cell>
          <cell r="J433">
            <v>688</v>
          </cell>
          <cell r="L433">
            <v>688</v>
          </cell>
          <cell r="N433">
            <v>688</v>
          </cell>
          <cell r="P433">
            <v>688</v>
          </cell>
        </row>
        <row r="434">
          <cell r="C434" t="str">
            <v>Краска ПФ-115</v>
          </cell>
          <cell r="D434">
            <v>250</v>
          </cell>
          <cell r="F434">
            <v>100</v>
          </cell>
          <cell r="H434">
            <v>100</v>
          </cell>
          <cell r="I434">
            <v>0.4</v>
          </cell>
          <cell r="J434">
            <v>100</v>
          </cell>
          <cell r="L434">
            <v>100</v>
          </cell>
          <cell r="N434">
            <v>100</v>
          </cell>
          <cell r="P434">
            <v>100</v>
          </cell>
        </row>
        <row r="435">
          <cell r="C435" t="str">
            <v>Расходники, оснастка</v>
          </cell>
          <cell r="D435">
            <v>1050</v>
          </cell>
          <cell r="F435">
            <v>157.5</v>
          </cell>
          <cell r="H435">
            <v>157.5</v>
          </cell>
          <cell r="I435">
            <v>0.15</v>
          </cell>
          <cell r="J435">
            <v>157.5</v>
          </cell>
          <cell r="L435">
            <v>157.5</v>
          </cell>
          <cell r="N435">
            <v>157.5</v>
          </cell>
          <cell r="P435">
            <v>157.5</v>
          </cell>
        </row>
        <row r="436">
          <cell r="C436" t="str">
            <v>Саморезы</v>
          </cell>
          <cell r="D436">
            <v>120</v>
          </cell>
          <cell r="F436">
            <v>1200</v>
          </cell>
          <cell r="H436">
            <v>1200</v>
          </cell>
          <cell r="I436">
            <v>1</v>
          </cell>
          <cell r="J436">
            <v>120</v>
          </cell>
          <cell r="L436">
            <v>120</v>
          </cell>
          <cell r="N436">
            <v>120</v>
          </cell>
          <cell r="P436">
            <v>120</v>
          </cell>
        </row>
        <row r="437">
          <cell r="C437" t="str">
            <v>Работа плотники</v>
          </cell>
          <cell r="D437">
            <v>1000</v>
          </cell>
          <cell r="F437">
            <v>300</v>
          </cell>
          <cell r="H437">
            <v>300</v>
          </cell>
          <cell r="I437">
            <v>0.3</v>
          </cell>
          <cell r="J437">
            <v>300</v>
          </cell>
          <cell r="L437">
            <v>300</v>
          </cell>
          <cell r="N437">
            <v>300</v>
          </cell>
          <cell r="P437">
            <v>300</v>
          </cell>
        </row>
        <row r="438">
          <cell r="C438" t="str">
            <v>Работа сварщики</v>
          </cell>
          <cell r="D438">
            <v>1000</v>
          </cell>
          <cell r="F438">
            <v>1000</v>
          </cell>
          <cell r="H438">
            <v>1000</v>
          </cell>
          <cell r="I438">
            <v>1</v>
          </cell>
          <cell r="J438">
            <v>1000</v>
          </cell>
          <cell r="L438">
            <v>1000</v>
          </cell>
          <cell r="N438">
            <v>1000</v>
          </cell>
          <cell r="P438">
            <v>1000</v>
          </cell>
        </row>
        <row r="439">
          <cell r="B439" t="str">
            <v>Решетка металлическаяза м кв</v>
          </cell>
          <cell r="F439">
            <v>4700</v>
          </cell>
          <cell r="H439">
            <v>4700</v>
          </cell>
          <cell r="J439">
            <v>4700</v>
          </cell>
          <cell r="L439">
            <v>4700</v>
          </cell>
          <cell r="N439">
            <v>4700</v>
          </cell>
          <cell r="P439">
            <v>4700</v>
          </cell>
        </row>
        <row r="440">
          <cell r="C440" t="str">
            <v>Дверь Мегастрой</v>
          </cell>
          <cell r="D440">
            <v>7600</v>
          </cell>
          <cell r="F440">
            <v>7600</v>
          </cell>
          <cell r="H440">
            <v>7600</v>
          </cell>
          <cell r="I440">
            <v>1</v>
          </cell>
          <cell r="J440">
            <v>7600</v>
          </cell>
          <cell r="L440">
            <v>7600</v>
          </cell>
          <cell r="N440">
            <v>7600</v>
          </cell>
          <cell r="P440">
            <v>7600</v>
          </cell>
        </row>
        <row r="441">
          <cell r="C441" t="str">
            <v>Дверь ДВП</v>
          </cell>
          <cell r="D441">
            <v>2250</v>
          </cell>
          <cell r="F441">
            <v>-2250</v>
          </cell>
          <cell r="H441">
            <v>-2250</v>
          </cell>
          <cell r="I441">
            <v>-1</v>
          </cell>
          <cell r="J441">
            <v>-2250</v>
          </cell>
          <cell r="L441">
            <v>-2250</v>
          </cell>
          <cell r="N441">
            <v>-2250</v>
          </cell>
          <cell r="P441">
            <v>-2250</v>
          </cell>
        </row>
        <row r="442">
          <cell r="C442" t="str">
            <v>Лист цинк плоский (2) 0,4мм</v>
          </cell>
          <cell r="D442">
            <v>693</v>
          </cell>
          <cell r="F442">
            <v>-693</v>
          </cell>
          <cell r="H442">
            <v>-693</v>
          </cell>
          <cell r="I442">
            <v>-1</v>
          </cell>
          <cell r="J442">
            <v>-693</v>
          </cell>
          <cell r="L442">
            <v>-693</v>
          </cell>
          <cell r="N442">
            <v>-693</v>
          </cell>
          <cell r="P442">
            <v>-693</v>
          </cell>
        </row>
        <row r="443">
          <cell r="C443" t="str">
            <v>Козырек-отлив дверной 100мм(1м)</v>
          </cell>
          <cell r="D443">
            <v>200</v>
          </cell>
          <cell r="F443">
            <v>200</v>
          </cell>
          <cell r="H443">
            <v>200</v>
          </cell>
          <cell r="I443">
            <v>1</v>
          </cell>
          <cell r="J443">
            <v>200</v>
          </cell>
          <cell r="L443">
            <v>200</v>
          </cell>
          <cell r="N443">
            <v>200</v>
          </cell>
          <cell r="P443">
            <v>200</v>
          </cell>
        </row>
        <row r="444">
          <cell r="B444" t="str">
            <v>Дверь Мегастрой вместо ДВП</v>
          </cell>
          <cell r="F444">
            <v>6600</v>
          </cell>
          <cell r="H444">
            <v>6600</v>
          </cell>
          <cell r="J444">
            <v>6600</v>
          </cell>
          <cell r="L444">
            <v>6600</v>
          </cell>
          <cell r="N444">
            <v>6600</v>
          </cell>
          <cell r="P444">
            <v>6600</v>
          </cell>
        </row>
        <row r="445">
          <cell r="C445" t="str">
            <v>Дверь Мегадом</v>
          </cell>
          <cell r="D445">
            <v>12800</v>
          </cell>
          <cell r="F445">
            <v>12800</v>
          </cell>
          <cell r="H445">
            <v>12800</v>
          </cell>
          <cell r="I445">
            <v>1</v>
          </cell>
          <cell r="J445">
            <v>12800</v>
          </cell>
          <cell r="L445">
            <v>12800</v>
          </cell>
          <cell r="N445">
            <v>12800</v>
          </cell>
          <cell r="P445">
            <v>12800</v>
          </cell>
        </row>
        <row r="446">
          <cell r="C446" t="str">
            <v>Дверь ДВП</v>
          </cell>
          <cell r="D446">
            <v>2250</v>
          </cell>
          <cell r="F446">
            <v>-2250</v>
          </cell>
          <cell r="H446">
            <v>-2250</v>
          </cell>
          <cell r="I446">
            <v>-1</v>
          </cell>
          <cell r="J446">
            <v>-2250</v>
          </cell>
          <cell r="L446">
            <v>-2250</v>
          </cell>
          <cell r="N446">
            <v>-2250</v>
          </cell>
          <cell r="P446">
            <v>-2250</v>
          </cell>
        </row>
        <row r="447">
          <cell r="C447" t="str">
            <v>Лист цинк плоский (2) 0,4мм</v>
          </cell>
          <cell r="D447">
            <v>693</v>
          </cell>
          <cell r="F447">
            <v>-693</v>
          </cell>
          <cell r="H447">
            <v>-693</v>
          </cell>
          <cell r="I447">
            <v>-1</v>
          </cell>
          <cell r="J447">
            <v>-693</v>
          </cell>
          <cell r="L447">
            <v>-693</v>
          </cell>
          <cell r="N447">
            <v>-693</v>
          </cell>
          <cell r="P447">
            <v>-693</v>
          </cell>
        </row>
        <row r="448">
          <cell r="C448" t="str">
            <v>Козырек-отлив дверной 100мм(1м)</v>
          </cell>
          <cell r="D448">
            <v>200</v>
          </cell>
          <cell r="F448">
            <v>200</v>
          </cell>
          <cell r="H448">
            <v>200</v>
          </cell>
          <cell r="I448">
            <v>1</v>
          </cell>
          <cell r="J448">
            <v>200</v>
          </cell>
          <cell r="L448">
            <v>200</v>
          </cell>
          <cell r="N448">
            <v>200</v>
          </cell>
          <cell r="P448">
            <v>200</v>
          </cell>
        </row>
        <row r="449">
          <cell r="B449" t="str">
            <v>Дверь сейфовая 2 замка вместо ДВП</v>
          </cell>
          <cell r="F449">
            <v>13600</v>
          </cell>
          <cell r="H449">
            <v>13600</v>
          </cell>
          <cell r="J449">
            <v>13600</v>
          </cell>
          <cell r="L449">
            <v>13600</v>
          </cell>
          <cell r="N449">
            <v>13600</v>
          </cell>
          <cell r="P449">
            <v>13600</v>
          </cell>
        </row>
        <row r="450">
          <cell r="C450" t="str">
            <v>Дверь техническая S55 RAL</v>
          </cell>
          <cell r="D450">
            <v>16100</v>
          </cell>
          <cell r="F450">
            <v>16100</v>
          </cell>
          <cell r="H450">
            <v>16100</v>
          </cell>
          <cell r="I450">
            <v>1</v>
          </cell>
          <cell r="J450">
            <v>16100</v>
          </cell>
          <cell r="L450">
            <v>16100</v>
          </cell>
          <cell r="N450">
            <v>16100</v>
          </cell>
          <cell r="P450">
            <v>16100</v>
          </cell>
        </row>
        <row r="451">
          <cell r="C451" t="str">
            <v>Дверь ДВП</v>
          </cell>
          <cell r="D451">
            <v>2250</v>
          </cell>
          <cell r="F451">
            <v>-2250</v>
          </cell>
          <cell r="H451">
            <v>-2250</v>
          </cell>
          <cell r="I451">
            <v>-1</v>
          </cell>
          <cell r="J451">
            <v>-2250</v>
          </cell>
          <cell r="L451">
            <v>-2250</v>
          </cell>
          <cell r="N451">
            <v>-2250</v>
          </cell>
          <cell r="P451">
            <v>-2250</v>
          </cell>
        </row>
        <row r="452">
          <cell r="C452" t="str">
            <v>Лист цинк плоский (2) 0,4мм</v>
          </cell>
          <cell r="D452">
            <v>693</v>
          </cell>
          <cell r="F452">
            <v>-693</v>
          </cell>
          <cell r="H452">
            <v>-693</v>
          </cell>
          <cell r="I452">
            <v>-1</v>
          </cell>
          <cell r="J452">
            <v>-693</v>
          </cell>
          <cell r="L452">
            <v>-693</v>
          </cell>
          <cell r="N452">
            <v>-693</v>
          </cell>
          <cell r="P452">
            <v>-693</v>
          </cell>
        </row>
        <row r="453">
          <cell r="C453" t="str">
            <v>Козырек-отлив дверной 100мм(1м)</v>
          </cell>
          <cell r="D453">
            <v>200</v>
          </cell>
          <cell r="F453">
            <v>200</v>
          </cell>
          <cell r="H453">
            <v>200</v>
          </cell>
          <cell r="I453">
            <v>1</v>
          </cell>
          <cell r="J453">
            <v>200</v>
          </cell>
          <cell r="L453">
            <v>200</v>
          </cell>
          <cell r="N453">
            <v>200</v>
          </cell>
          <cell r="P453">
            <v>200</v>
          </cell>
        </row>
        <row r="454">
          <cell r="B454" t="str">
            <v>Дверь техническая S55 RAL вместо ДВП</v>
          </cell>
          <cell r="F454">
            <v>18000</v>
          </cell>
          <cell r="H454">
            <v>18000</v>
          </cell>
          <cell r="J454">
            <v>18000</v>
          </cell>
          <cell r="L454">
            <v>18000</v>
          </cell>
          <cell r="N454">
            <v>18000</v>
          </cell>
          <cell r="P454">
            <v>18000</v>
          </cell>
        </row>
        <row r="455">
          <cell r="C455" t="str">
            <v>Дверь Мегатепло с терморазрывом</v>
          </cell>
          <cell r="D455">
            <v>17000</v>
          </cell>
          <cell r="F455">
            <v>17000</v>
          </cell>
          <cell r="H455">
            <v>17000</v>
          </cell>
          <cell r="I455">
            <v>1</v>
          </cell>
          <cell r="J455">
            <v>17000</v>
          </cell>
          <cell r="L455">
            <v>17000</v>
          </cell>
          <cell r="N455">
            <v>17000</v>
          </cell>
          <cell r="P455">
            <v>17000</v>
          </cell>
        </row>
        <row r="456">
          <cell r="C456" t="str">
            <v>Дверь ДВП</v>
          </cell>
          <cell r="D456">
            <v>2250</v>
          </cell>
          <cell r="F456">
            <v>-2250</v>
          </cell>
          <cell r="H456">
            <v>-2250</v>
          </cell>
          <cell r="I456">
            <v>-1</v>
          </cell>
          <cell r="J456">
            <v>-2250</v>
          </cell>
          <cell r="L456">
            <v>-2250</v>
          </cell>
          <cell r="N456">
            <v>-2250</v>
          </cell>
          <cell r="P456">
            <v>-2250</v>
          </cell>
        </row>
        <row r="457">
          <cell r="C457" t="str">
            <v>Лист цинк плоский (2) 0,4мм</v>
          </cell>
          <cell r="D457">
            <v>693</v>
          </cell>
          <cell r="F457">
            <v>-693</v>
          </cell>
          <cell r="H457">
            <v>-693</v>
          </cell>
          <cell r="I457">
            <v>-1</v>
          </cell>
          <cell r="J457">
            <v>-693</v>
          </cell>
          <cell r="L457">
            <v>-693</v>
          </cell>
          <cell r="N457">
            <v>-693</v>
          </cell>
          <cell r="P457">
            <v>-693</v>
          </cell>
        </row>
        <row r="458">
          <cell r="C458" t="str">
            <v>Козырек-отлив дверной 100мм(1м)</v>
          </cell>
          <cell r="D458">
            <v>200</v>
          </cell>
          <cell r="F458">
            <v>200</v>
          </cell>
          <cell r="H458">
            <v>200</v>
          </cell>
          <cell r="I458">
            <v>1</v>
          </cell>
          <cell r="J458">
            <v>200</v>
          </cell>
          <cell r="L458">
            <v>200</v>
          </cell>
          <cell r="N458">
            <v>200</v>
          </cell>
          <cell r="P458">
            <v>200</v>
          </cell>
        </row>
        <row r="459">
          <cell r="B459" t="str">
            <v>Дверь сейфовая "Мегатепло" вместо ДВП</v>
          </cell>
          <cell r="F459">
            <v>19200</v>
          </cell>
          <cell r="H459">
            <v>19200</v>
          </cell>
          <cell r="J459">
            <v>19200</v>
          </cell>
          <cell r="L459">
            <v>19200</v>
          </cell>
          <cell r="N459">
            <v>19200</v>
          </cell>
          <cell r="P459">
            <v>19200</v>
          </cell>
        </row>
        <row r="460">
          <cell r="C460" t="str">
            <v>Дверь Алюминий 45</v>
          </cell>
          <cell r="D460">
            <v>16700</v>
          </cell>
          <cell r="F460">
            <v>16700</v>
          </cell>
          <cell r="H460">
            <v>16700</v>
          </cell>
          <cell r="I460">
            <v>1</v>
          </cell>
          <cell r="J460">
            <v>16700</v>
          </cell>
          <cell r="L460">
            <v>16700</v>
          </cell>
          <cell r="N460">
            <v>16700</v>
          </cell>
          <cell r="P460">
            <v>16700</v>
          </cell>
        </row>
        <row r="461">
          <cell r="C461" t="str">
            <v>Дверь ДВП</v>
          </cell>
          <cell r="D461">
            <v>2250</v>
          </cell>
          <cell r="F461">
            <v>-2250</v>
          </cell>
          <cell r="H461">
            <v>-2250</v>
          </cell>
          <cell r="I461">
            <v>-1</v>
          </cell>
          <cell r="J461">
            <v>-2250</v>
          </cell>
          <cell r="L461">
            <v>-2250</v>
          </cell>
          <cell r="N461">
            <v>-2250</v>
          </cell>
          <cell r="P461">
            <v>-2250</v>
          </cell>
        </row>
        <row r="462">
          <cell r="C462" t="str">
            <v>Лист цинк плоский (2) 0,4мм</v>
          </cell>
          <cell r="D462">
            <v>693</v>
          </cell>
          <cell r="F462">
            <v>-693</v>
          </cell>
          <cell r="H462">
            <v>-693</v>
          </cell>
          <cell r="I462">
            <v>-1</v>
          </cell>
          <cell r="J462">
            <v>-693</v>
          </cell>
          <cell r="L462">
            <v>-693</v>
          </cell>
          <cell r="N462">
            <v>-693</v>
          </cell>
          <cell r="P462">
            <v>-693</v>
          </cell>
        </row>
        <row r="463">
          <cell r="C463" t="str">
            <v>Козырек-отлив дверной 100мм(1м)</v>
          </cell>
          <cell r="D463">
            <v>200</v>
          </cell>
          <cell r="F463">
            <v>200</v>
          </cell>
          <cell r="H463">
            <v>200</v>
          </cell>
          <cell r="I463">
            <v>1</v>
          </cell>
          <cell r="J463">
            <v>200</v>
          </cell>
          <cell r="L463">
            <v>200</v>
          </cell>
          <cell r="N463">
            <v>200</v>
          </cell>
          <cell r="P463">
            <v>200</v>
          </cell>
        </row>
        <row r="464">
          <cell r="B464" t="str">
            <v>Дверь Алюминий входная вместо ДВП</v>
          </cell>
          <cell r="F464">
            <v>18800</v>
          </cell>
          <cell r="H464">
            <v>18800</v>
          </cell>
          <cell r="J464">
            <v>18800</v>
          </cell>
          <cell r="L464">
            <v>18800</v>
          </cell>
          <cell r="N464">
            <v>18800</v>
          </cell>
          <cell r="P464">
            <v>18800</v>
          </cell>
        </row>
        <row r="465">
          <cell r="C465" t="str">
            <v>Дверь Алюминий 45 цветная</v>
          </cell>
          <cell r="D465">
            <v>20000</v>
          </cell>
          <cell r="F465">
            <v>20000</v>
          </cell>
          <cell r="H465">
            <v>20000</v>
          </cell>
          <cell r="I465">
            <v>1</v>
          </cell>
          <cell r="J465">
            <v>20000</v>
          </cell>
          <cell r="L465">
            <v>20000</v>
          </cell>
          <cell r="N465">
            <v>20000</v>
          </cell>
          <cell r="P465">
            <v>20000</v>
          </cell>
        </row>
        <row r="466">
          <cell r="C466" t="str">
            <v>Дверь ДВП</v>
          </cell>
          <cell r="D466">
            <v>2250</v>
          </cell>
          <cell r="F466">
            <v>-2250</v>
          </cell>
          <cell r="H466">
            <v>-2250</v>
          </cell>
          <cell r="I466">
            <v>-1</v>
          </cell>
          <cell r="J466">
            <v>-2250</v>
          </cell>
          <cell r="L466">
            <v>-2250</v>
          </cell>
          <cell r="N466">
            <v>-2250</v>
          </cell>
          <cell r="P466">
            <v>-2250</v>
          </cell>
        </row>
        <row r="467">
          <cell r="C467" t="str">
            <v>Лист цинк плоский (2) 0,4мм</v>
          </cell>
          <cell r="D467">
            <v>693</v>
          </cell>
          <cell r="F467">
            <v>-693</v>
          </cell>
          <cell r="H467">
            <v>-693</v>
          </cell>
          <cell r="I467">
            <v>-1</v>
          </cell>
          <cell r="J467">
            <v>-693</v>
          </cell>
          <cell r="L467">
            <v>-693</v>
          </cell>
          <cell r="N467">
            <v>-693</v>
          </cell>
          <cell r="P467">
            <v>-693</v>
          </cell>
        </row>
        <row r="468">
          <cell r="C468" t="str">
            <v>Козырек-отлив дверной 100мм(1м)</v>
          </cell>
          <cell r="D468">
            <v>200</v>
          </cell>
          <cell r="F468">
            <v>200</v>
          </cell>
          <cell r="H468">
            <v>200</v>
          </cell>
          <cell r="I468">
            <v>1</v>
          </cell>
          <cell r="J468">
            <v>200</v>
          </cell>
          <cell r="L468">
            <v>200</v>
          </cell>
          <cell r="N468">
            <v>200</v>
          </cell>
          <cell r="P468">
            <v>200</v>
          </cell>
        </row>
        <row r="469">
          <cell r="B469" t="str">
            <v>Дверь Алюминий входная цветная вместо ДВП</v>
          </cell>
          <cell r="F469">
            <v>23200</v>
          </cell>
          <cell r="H469">
            <v>23200</v>
          </cell>
          <cell r="J469">
            <v>23200</v>
          </cell>
          <cell r="L469">
            <v>23200</v>
          </cell>
          <cell r="N469">
            <v>23200</v>
          </cell>
          <cell r="P469">
            <v>23200</v>
          </cell>
        </row>
        <row r="470">
          <cell r="C470" t="str">
            <v>Дверь ПВХ входная</v>
          </cell>
          <cell r="D470">
            <v>18500</v>
          </cell>
          <cell r="F470">
            <v>18500</v>
          </cell>
          <cell r="H470">
            <v>18500</v>
          </cell>
          <cell r="I470">
            <v>1</v>
          </cell>
          <cell r="J470">
            <v>18500</v>
          </cell>
          <cell r="L470">
            <v>18500</v>
          </cell>
          <cell r="N470">
            <v>18500</v>
          </cell>
          <cell r="P470">
            <v>18500</v>
          </cell>
        </row>
        <row r="471">
          <cell r="C471" t="str">
            <v>Дверь ДВП</v>
          </cell>
          <cell r="D471">
            <v>2250</v>
          </cell>
          <cell r="F471">
            <v>-2250</v>
          </cell>
          <cell r="H471">
            <v>-2250</v>
          </cell>
          <cell r="I471">
            <v>-1</v>
          </cell>
          <cell r="J471">
            <v>-2250</v>
          </cell>
          <cell r="L471">
            <v>-2250</v>
          </cell>
          <cell r="N471">
            <v>-2250</v>
          </cell>
          <cell r="P471">
            <v>-2250</v>
          </cell>
        </row>
        <row r="472">
          <cell r="C472" t="str">
            <v>Лист цинк плоский (2) 0,4мм</v>
          </cell>
          <cell r="D472">
            <v>693</v>
          </cell>
          <cell r="F472">
            <v>-693</v>
          </cell>
          <cell r="H472">
            <v>-693</v>
          </cell>
          <cell r="I472">
            <v>-1</v>
          </cell>
          <cell r="J472">
            <v>-693</v>
          </cell>
          <cell r="L472">
            <v>-693</v>
          </cell>
          <cell r="N472">
            <v>-693</v>
          </cell>
          <cell r="P472">
            <v>-693</v>
          </cell>
        </row>
        <row r="473">
          <cell r="C473" t="str">
            <v>Козырек-отлив дверной 100мм(1м)</v>
          </cell>
          <cell r="D473">
            <v>200</v>
          </cell>
          <cell r="F473">
            <v>200</v>
          </cell>
          <cell r="H473">
            <v>200</v>
          </cell>
          <cell r="I473">
            <v>1</v>
          </cell>
          <cell r="J473">
            <v>200</v>
          </cell>
          <cell r="L473">
            <v>200</v>
          </cell>
          <cell r="N473">
            <v>200</v>
          </cell>
          <cell r="P473">
            <v>200</v>
          </cell>
        </row>
        <row r="474">
          <cell r="B474" t="str">
            <v>Дверь ПВХ входная вместо ДВП</v>
          </cell>
          <cell r="F474">
            <v>21200</v>
          </cell>
          <cell r="H474">
            <v>21200</v>
          </cell>
          <cell r="J474">
            <v>21200</v>
          </cell>
          <cell r="L474">
            <v>21200</v>
          </cell>
          <cell r="N474">
            <v>21200</v>
          </cell>
          <cell r="P474">
            <v>21200</v>
          </cell>
        </row>
        <row r="475">
          <cell r="C475" t="str">
            <v>Дверь ПВХ входная цветная</v>
          </cell>
          <cell r="D475">
            <v>24000</v>
          </cell>
          <cell r="F475">
            <v>24000</v>
          </cell>
          <cell r="H475">
            <v>24000</v>
          </cell>
          <cell r="I475">
            <v>1</v>
          </cell>
          <cell r="J475">
            <v>24000</v>
          </cell>
          <cell r="L475">
            <v>24000</v>
          </cell>
          <cell r="N475">
            <v>24000</v>
          </cell>
          <cell r="P475">
            <v>24000</v>
          </cell>
        </row>
        <row r="476">
          <cell r="C476" t="str">
            <v>Дверь ДВП</v>
          </cell>
          <cell r="D476">
            <v>2250</v>
          </cell>
          <cell r="F476">
            <v>-2250</v>
          </cell>
          <cell r="H476">
            <v>-2250</v>
          </cell>
          <cell r="I476">
            <v>-1</v>
          </cell>
          <cell r="J476">
            <v>-2250</v>
          </cell>
          <cell r="L476">
            <v>-2250</v>
          </cell>
          <cell r="N476">
            <v>-2250</v>
          </cell>
          <cell r="P476">
            <v>-2250</v>
          </cell>
        </row>
        <row r="477">
          <cell r="C477" t="str">
            <v>Лист цинк плоский (2) 0,4мм</v>
          </cell>
          <cell r="D477">
            <v>693</v>
          </cell>
          <cell r="F477">
            <v>-693</v>
          </cell>
          <cell r="H477">
            <v>-693</v>
          </cell>
          <cell r="I477">
            <v>-1</v>
          </cell>
          <cell r="J477">
            <v>-693</v>
          </cell>
          <cell r="L477">
            <v>-693</v>
          </cell>
          <cell r="N477">
            <v>-693</v>
          </cell>
          <cell r="P477">
            <v>-693</v>
          </cell>
        </row>
        <row r="478">
          <cell r="C478" t="str">
            <v>Козырек-отлив дверной 100мм(1м)</v>
          </cell>
          <cell r="D478">
            <v>200</v>
          </cell>
          <cell r="F478">
            <v>200</v>
          </cell>
          <cell r="H478">
            <v>200</v>
          </cell>
          <cell r="I478">
            <v>1</v>
          </cell>
          <cell r="J478">
            <v>200</v>
          </cell>
          <cell r="L478">
            <v>200</v>
          </cell>
          <cell r="N478">
            <v>200</v>
          </cell>
          <cell r="P478">
            <v>200</v>
          </cell>
        </row>
        <row r="479">
          <cell r="B479" t="str">
            <v>Дверь ПВХ входная цветная вместо ДВП</v>
          </cell>
          <cell r="F479">
            <v>28600</v>
          </cell>
          <cell r="H479">
            <v>28600</v>
          </cell>
          <cell r="J479">
            <v>28600</v>
          </cell>
          <cell r="L479">
            <v>28600</v>
          </cell>
          <cell r="N479">
            <v>28600</v>
          </cell>
          <cell r="P479">
            <v>28600</v>
          </cell>
        </row>
        <row r="480">
          <cell r="C480" t="str">
            <v>Дверь массив ласточкин хвост</v>
          </cell>
          <cell r="D480">
            <v>3700</v>
          </cell>
          <cell r="F480">
            <v>3700</v>
          </cell>
          <cell r="H480">
            <v>3700</v>
          </cell>
          <cell r="I480">
            <v>1</v>
          </cell>
          <cell r="J480">
            <v>3700</v>
          </cell>
          <cell r="L480">
            <v>3700</v>
          </cell>
          <cell r="N480">
            <v>3700</v>
          </cell>
          <cell r="P480">
            <v>3700</v>
          </cell>
        </row>
        <row r="481">
          <cell r="C481" t="str">
            <v>Дверь ДВП</v>
          </cell>
          <cell r="D481">
            <v>2250</v>
          </cell>
          <cell r="F481">
            <v>141600</v>
          </cell>
          <cell r="H481">
            <v>141600</v>
          </cell>
          <cell r="I481">
            <v>-1</v>
          </cell>
          <cell r="J481">
            <v>-2250</v>
          </cell>
          <cell r="L481">
            <v>-2250</v>
          </cell>
          <cell r="N481">
            <v>-2250</v>
          </cell>
          <cell r="P481">
            <v>-2250</v>
          </cell>
        </row>
        <row r="482">
          <cell r="C482" t="str">
            <v>Лист цинк плоский (2) 0,4мм</v>
          </cell>
          <cell r="D482">
            <v>693</v>
          </cell>
          <cell r="F482">
            <v>-693</v>
          </cell>
          <cell r="H482">
            <v>-693</v>
          </cell>
          <cell r="I482">
            <v>-1</v>
          </cell>
          <cell r="J482">
            <v>-693</v>
          </cell>
          <cell r="L482">
            <v>-693</v>
          </cell>
          <cell r="N482">
            <v>-693</v>
          </cell>
          <cell r="P482">
            <v>-693</v>
          </cell>
        </row>
        <row r="483">
          <cell r="C483" t="str">
            <v>Козырек-отлив дверной 100мм(1м)</v>
          </cell>
          <cell r="D483">
            <v>200</v>
          </cell>
          <cell r="F483">
            <v>200</v>
          </cell>
          <cell r="H483">
            <v>200</v>
          </cell>
          <cell r="I483">
            <v>1</v>
          </cell>
          <cell r="J483">
            <v>200</v>
          </cell>
          <cell r="L483">
            <v>200</v>
          </cell>
          <cell r="N483">
            <v>200</v>
          </cell>
          <cell r="P483">
            <v>200</v>
          </cell>
        </row>
        <row r="484">
          <cell r="B484" t="str">
            <v>Дверь массив сосна входная вместо ДВП</v>
          </cell>
          <cell r="F484">
            <v>1300</v>
          </cell>
          <cell r="H484">
            <v>1300</v>
          </cell>
          <cell r="J484">
            <v>1300</v>
          </cell>
          <cell r="L484">
            <v>1300</v>
          </cell>
          <cell r="N484">
            <v>1300</v>
          </cell>
          <cell r="P484">
            <v>1300</v>
          </cell>
        </row>
        <row r="485">
          <cell r="C485" t="str">
            <v>Дверь ДВП</v>
          </cell>
          <cell r="D485">
            <v>2250</v>
          </cell>
          <cell r="F485">
            <v>2250</v>
          </cell>
          <cell r="H485">
            <v>2250</v>
          </cell>
          <cell r="I485">
            <v>1</v>
          </cell>
          <cell r="J485">
            <v>2250</v>
          </cell>
          <cell r="L485">
            <v>2250</v>
          </cell>
          <cell r="N485">
            <v>2250</v>
          </cell>
          <cell r="P485">
            <v>2250</v>
          </cell>
        </row>
        <row r="486">
          <cell r="C486" t="str">
            <v>Лист цинк плоский (2) 0,4мм</v>
          </cell>
          <cell r="D486">
            <v>693</v>
          </cell>
          <cell r="F486">
            <v>693</v>
          </cell>
          <cell r="H486">
            <v>693</v>
          </cell>
          <cell r="I486">
            <v>1</v>
          </cell>
          <cell r="J486">
            <v>693</v>
          </cell>
          <cell r="L486">
            <v>693</v>
          </cell>
          <cell r="N486">
            <v>693</v>
          </cell>
          <cell r="P486">
            <v>693</v>
          </cell>
        </row>
        <row r="487">
          <cell r="C487" t="str">
            <v>Нащельник</v>
          </cell>
          <cell r="D487">
            <v>40</v>
          </cell>
          <cell r="F487">
            <v>720</v>
          </cell>
          <cell r="H487">
            <v>720</v>
          </cell>
          <cell r="I487">
            <v>18</v>
          </cell>
          <cell r="J487">
            <v>720</v>
          </cell>
          <cell r="L487">
            <v>720</v>
          </cell>
          <cell r="N487">
            <v>720</v>
          </cell>
          <cell r="P487">
            <v>720</v>
          </cell>
        </row>
        <row r="488">
          <cell r="C488" t="str">
            <v>Задвижка</v>
          </cell>
          <cell r="D488">
            <v>120</v>
          </cell>
          <cell r="F488">
            <v>120</v>
          </cell>
          <cell r="H488">
            <v>120</v>
          </cell>
          <cell r="I488">
            <v>1</v>
          </cell>
          <cell r="J488">
            <v>120</v>
          </cell>
          <cell r="L488">
            <v>120</v>
          </cell>
          <cell r="N488">
            <v>120</v>
          </cell>
          <cell r="P488">
            <v>120</v>
          </cell>
        </row>
        <row r="489">
          <cell r="C489" t="str">
            <v>Проушина</v>
          </cell>
          <cell r="D489">
            <v>20</v>
          </cell>
          <cell r="F489">
            <v>20</v>
          </cell>
          <cell r="H489">
            <v>20</v>
          </cell>
          <cell r="I489">
            <v>1</v>
          </cell>
          <cell r="J489">
            <v>20</v>
          </cell>
          <cell r="L489">
            <v>20</v>
          </cell>
          <cell r="N489">
            <v>20</v>
          </cell>
          <cell r="P489">
            <v>20</v>
          </cell>
        </row>
        <row r="490">
          <cell r="C490" t="str">
            <v>Ручка деревянная кнопка</v>
          </cell>
          <cell r="D490">
            <v>110</v>
          </cell>
          <cell r="F490">
            <v>110</v>
          </cell>
          <cell r="H490">
            <v>110</v>
          </cell>
          <cell r="I490">
            <v>1</v>
          </cell>
          <cell r="J490">
            <v>110</v>
          </cell>
          <cell r="L490">
            <v>110</v>
          </cell>
          <cell r="N490">
            <v>110</v>
          </cell>
          <cell r="P490">
            <v>110</v>
          </cell>
        </row>
        <row r="491">
          <cell r="C491" t="str">
            <v>Работа плотники</v>
          </cell>
          <cell r="D491">
            <v>1000</v>
          </cell>
          <cell r="F491">
            <v>1000</v>
          </cell>
          <cell r="H491">
            <v>1000</v>
          </cell>
          <cell r="I491">
            <v>1</v>
          </cell>
          <cell r="J491">
            <v>1000</v>
          </cell>
          <cell r="L491">
            <v>1000</v>
          </cell>
          <cell r="N491">
            <v>1000</v>
          </cell>
          <cell r="P491">
            <v>1000</v>
          </cell>
        </row>
        <row r="492">
          <cell r="B492" t="str">
            <v>Дверь ДВП входная</v>
          </cell>
          <cell r="F492">
            <v>6700</v>
          </cell>
          <cell r="H492">
            <v>6700</v>
          </cell>
          <cell r="J492">
            <v>6700</v>
          </cell>
          <cell r="L492">
            <v>6700</v>
          </cell>
          <cell r="N492">
            <v>6700</v>
          </cell>
          <cell r="P492">
            <v>6700</v>
          </cell>
        </row>
        <row r="493">
          <cell r="C493" t="str">
            <v>Дверь ДВП</v>
          </cell>
          <cell r="D493">
            <v>2250</v>
          </cell>
          <cell r="F493">
            <v>2250</v>
          </cell>
          <cell r="H493">
            <v>2250</v>
          </cell>
          <cell r="I493">
            <v>1</v>
          </cell>
          <cell r="J493">
            <v>2250</v>
          </cell>
          <cell r="L493">
            <v>2250</v>
          </cell>
          <cell r="N493">
            <v>2250</v>
          </cell>
          <cell r="P493">
            <v>2250</v>
          </cell>
        </row>
        <row r="494">
          <cell r="C494" t="str">
            <v>Брусок 40*50*6000</v>
          </cell>
          <cell r="D494">
            <v>156</v>
          </cell>
          <cell r="F494">
            <v>156</v>
          </cell>
          <cell r="H494">
            <v>156</v>
          </cell>
          <cell r="I494">
            <v>1</v>
          </cell>
          <cell r="J494">
            <v>156</v>
          </cell>
          <cell r="L494">
            <v>156</v>
          </cell>
          <cell r="N494">
            <v>156</v>
          </cell>
          <cell r="P494">
            <v>156</v>
          </cell>
        </row>
        <row r="495">
          <cell r="C495" t="str">
            <v>Нащельник</v>
          </cell>
          <cell r="D495">
            <v>40</v>
          </cell>
          <cell r="F495">
            <v>480</v>
          </cell>
          <cell r="H495">
            <v>480</v>
          </cell>
          <cell r="I495">
            <v>12</v>
          </cell>
          <cell r="J495">
            <v>480</v>
          </cell>
          <cell r="L495">
            <v>480</v>
          </cell>
          <cell r="N495">
            <v>480</v>
          </cell>
          <cell r="P495">
            <v>480</v>
          </cell>
        </row>
        <row r="496">
          <cell r="C496" t="str">
            <v>Ручка деревянная кнопка</v>
          </cell>
          <cell r="D496">
            <v>110</v>
          </cell>
          <cell r="F496">
            <v>110</v>
          </cell>
          <cell r="H496">
            <v>110</v>
          </cell>
          <cell r="I496">
            <v>1</v>
          </cell>
          <cell r="J496">
            <v>110</v>
          </cell>
          <cell r="L496">
            <v>110</v>
          </cell>
          <cell r="N496">
            <v>110</v>
          </cell>
          <cell r="P496">
            <v>110</v>
          </cell>
        </row>
        <row r="497">
          <cell r="C497" t="str">
            <v>Расходники, оснастка</v>
          </cell>
          <cell r="D497">
            <v>1050</v>
          </cell>
          <cell r="F497">
            <v>157.5</v>
          </cell>
          <cell r="H497">
            <v>157.5</v>
          </cell>
          <cell r="I497">
            <v>0.15</v>
          </cell>
          <cell r="J497">
            <v>157.5</v>
          </cell>
          <cell r="L497">
            <v>157.5</v>
          </cell>
          <cell r="N497">
            <v>157.5</v>
          </cell>
          <cell r="P497">
            <v>157.5</v>
          </cell>
        </row>
        <row r="498">
          <cell r="C498" t="str">
            <v>Работа плотники</v>
          </cell>
          <cell r="D498">
            <v>1000</v>
          </cell>
          <cell r="F498">
            <v>700</v>
          </cell>
          <cell r="H498">
            <v>700</v>
          </cell>
          <cell r="I498">
            <v>0.7</v>
          </cell>
          <cell r="J498">
            <v>700</v>
          </cell>
          <cell r="L498">
            <v>700</v>
          </cell>
          <cell r="N498">
            <v>700</v>
          </cell>
          <cell r="P498">
            <v>700</v>
          </cell>
        </row>
        <row r="499">
          <cell r="B499" t="str">
            <v>Дверь ДВП в перегородку</v>
          </cell>
          <cell r="F499">
            <v>5200</v>
          </cell>
          <cell r="H499">
            <v>5200</v>
          </cell>
          <cell r="J499">
            <v>5200</v>
          </cell>
          <cell r="L499">
            <v>5200</v>
          </cell>
          <cell r="N499">
            <v>5200</v>
          </cell>
          <cell r="P499">
            <v>5200</v>
          </cell>
        </row>
        <row r="500">
          <cell r="C500" t="str">
            <v>Пропитка</v>
          </cell>
          <cell r="D500">
            <v>280</v>
          </cell>
          <cell r="F500">
            <v>196</v>
          </cell>
          <cell r="H500">
            <v>196</v>
          </cell>
          <cell r="I500">
            <v>0.7</v>
          </cell>
          <cell r="J500">
            <v>196</v>
          </cell>
          <cell r="L500">
            <v>196</v>
          </cell>
          <cell r="N500">
            <v>196</v>
          </cell>
          <cell r="P500">
            <v>196</v>
          </cell>
        </row>
        <row r="501">
          <cell r="C501" t="str">
            <v>Работа плотники</v>
          </cell>
          <cell r="D501">
            <v>1000</v>
          </cell>
          <cell r="F501">
            <v>300</v>
          </cell>
          <cell r="H501">
            <v>300</v>
          </cell>
          <cell r="I501">
            <v>0.3</v>
          </cell>
          <cell r="J501">
            <v>300</v>
          </cell>
          <cell r="L501">
            <v>300</v>
          </cell>
          <cell r="N501">
            <v>300</v>
          </cell>
          <cell r="P501">
            <v>300</v>
          </cell>
        </row>
        <row r="502">
          <cell r="B502" t="str">
            <v xml:space="preserve">Покраска двери ДВП </v>
          </cell>
          <cell r="F502">
            <v>700</v>
          </cell>
          <cell r="H502">
            <v>700</v>
          </cell>
          <cell r="J502">
            <v>700</v>
          </cell>
          <cell r="L502">
            <v>700</v>
          </cell>
          <cell r="N502">
            <v>700</v>
          </cell>
          <cell r="P502">
            <v>700</v>
          </cell>
        </row>
        <row r="503">
          <cell r="C503" t="str">
            <v>Шарик</v>
          </cell>
          <cell r="D503">
            <v>200</v>
          </cell>
          <cell r="F503">
            <v>200</v>
          </cell>
          <cell r="H503">
            <v>200</v>
          </cell>
          <cell r="I503">
            <v>1</v>
          </cell>
          <cell r="J503">
            <v>200</v>
          </cell>
          <cell r="L503">
            <v>200</v>
          </cell>
          <cell r="N503">
            <v>200</v>
          </cell>
          <cell r="P503">
            <v>200</v>
          </cell>
        </row>
        <row r="504">
          <cell r="C504" t="str">
            <v>Работа сторонний подряд</v>
          </cell>
          <cell r="D504">
            <v>1000</v>
          </cell>
          <cell r="F504">
            <v>300</v>
          </cell>
          <cell r="H504">
            <v>300</v>
          </cell>
          <cell r="I504">
            <v>0.3</v>
          </cell>
          <cell r="J504">
            <v>300</v>
          </cell>
          <cell r="L504">
            <v>300</v>
          </cell>
          <cell r="N504">
            <v>300</v>
          </cell>
          <cell r="P504">
            <v>300</v>
          </cell>
        </row>
        <row r="505">
          <cell r="B505" t="str">
            <v>Врезка шарика в дверь</v>
          </cell>
          <cell r="F505">
            <v>700</v>
          </cell>
          <cell r="H505">
            <v>700</v>
          </cell>
          <cell r="J505">
            <v>700</v>
          </cell>
          <cell r="L505">
            <v>700</v>
          </cell>
          <cell r="N505">
            <v>700</v>
          </cell>
          <cell r="P505">
            <v>700</v>
          </cell>
        </row>
        <row r="506">
          <cell r="C506" t="str">
            <v>Ручка-защелка</v>
          </cell>
          <cell r="D506">
            <v>1000</v>
          </cell>
          <cell r="F506">
            <v>1000</v>
          </cell>
          <cell r="H506">
            <v>1000</v>
          </cell>
          <cell r="I506">
            <v>1</v>
          </cell>
          <cell r="J506">
            <v>1000</v>
          </cell>
          <cell r="L506">
            <v>1000</v>
          </cell>
          <cell r="N506">
            <v>1000</v>
          </cell>
          <cell r="P506">
            <v>1000</v>
          </cell>
        </row>
        <row r="507">
          <cell r="C507" t="str">
            <v>Работа сторонний подряд</v>
          </cell>
          <cell r="D507">
            <v>1000</v>
          </cell>
          <cell r="F507">
            <v>2500</v>
          </cell>
          <cell r="H507">
            <v>2500</v>
          </cell>
          <cell r="I507">
            <v>0.6</v>
          </cell>
          <cell r="J507">
            <v>600</v>
          </cell>
          <cell r="L507">
            <v>600</v>
          </cell>
          <cell r="N507">
            <v>600</v>
          </cell>
          <cell r="P507">
            <v>600</v>
          </cell>
        </row>
        <row r="508">
          <cell r="B508" t="str">
            <v>Ручка-защелка/врезной замок, с установкой</v>
          </cell>
          <cell r="F508">
            <v>2200</v>
          </cell>
          <cell r="H508">
            <v>2200</v>
          </cell>
          <cell r="J508">
            <v>2200</v>
          </cell>
          <cell r="L508">
            <v>2200</v>
          </cell>
          <cell r="N508">
            <v>2200</v>
          </cell>
          <cell r="P508">
            <v>2200</v>
          </cell>
        </row>
        <row r="509">
          <cell r="C509" t="str">
            <v>Дверь филенка</v>
          </cell>
          <cell r="D509">
            <v>7250</v>
          </cell>
          <cell r="F509">
            <v>7250</v>
          </cell>
          <cell r="H509">
            <v>7250</v>
          </cell>
          <cell r="I509">
            <v>1</v>
          </cell>
          <cell r="J509">
            <v>7250</v>
          </cell>
          <cell r="L509">
            <v>7250</v>
          </cell>
          <cell r="N509">
            <v>7250</v>
          </cell>
          <cell r="P509">
            <v>7250</v>
          </cell>
        </row>
        <row r="510">
          <cell r="C510" t="str">
            <v>Дверь ДВП</v>
          </cell>
          <cell r="D510">
            <v>2250</v>
          </cell>
          <cell r="F510">
            <v>-2250</v>
          </cell>
          <cell r="H510">
            <v>-2250</v>
          </cell>
          <cell r="I510">
            <v>-1</v>
          </cell>
          <cell r="J510">
            <v>-2250</v>
          </cell>
          <cell r="L510">
            <v>-2250</v>
          </cell>
          <cell r="N510">
            <v>-2250</v>
          </cell>
          <cell r="P510">
            <v>-2250</v>
          </cell>
        </row>
        <row r="511">
          <cell r="C511" t="str">
            <v>Петля-бабочка</v>
          </cell>
          <cell r="D511">
            <v>100</v>
          </cell>
          <cell r="F511">
            <v>200</v>
          </cell>
          <cell r="H511">
            <v>200</v>
          </cell>
          <cell r="I511">
            <v>2</v>
          </cell>
          <cell r="J511">
            <v>200</v>
          </cell>
          <cell r="L511">
            <v>200</v>
          </cell>
          <cell r="N511">
            <v>200</v>
          </cell>
          <cell r="P511">
            <v>200</v>
          </cell>
        </row>
        <row r="512">
          <cell r="B512" t="str">
            <v>Дверь филенчатая вместо ДВП в перегородку</v>
          </cell>
          <cell r="F512">
            <v>7000</v>
          </cell>
          <cell r="H512">
            <v>7000</v>
          </cell>
          <cell r="J512">
            <v>7000</v>
          </cell>
          <cell r="L512">
            <v>7000</v>
          </cell>
          <cell r="N512">
            <v>7000</v>
          </cell>
          <cell r="P512">
            <v>7000</v>
          </cell>
        </row>
        <row r="513">
          <cell r="C513" t="str">
            <v>Дверь филенка</v>
          </cell>
          <cell r="D513">
            <v>7250</v>
          </cell>
          <cell r="F513">
            <v>7250</v>
          </cell>
          <cell r="H513">
            <v>7250</v>
          </cell>
          <cell r="I513">
            <v>1</v>
          </cell>
          <cell r="J513">
            <v>7250</v>
          </cell>
          <cell r="L513">
            <v>7250</v>
          </cell>
          <cell r="N513">
            <v>7250</v>
          </cell>
          <cell r="P513">
            <v>7250</v>
          </cell>
        </row>
        <row r="514">
          <cell r="C514" t="str">
            <v>Дверь ДВП</v>
          </cell>
          <cell r="D514">
            <v>2250</v>
          </cell>
          <cell r="F514">
            <v>-2250</v>
          </cell>
          <cell r="H514">
            <v>-2250</v>
          </cell>
          <cell r="I514">
            <v>-1</v>
          </cell>
          <cell r="J514">
            <v>-2250</v>
          </cell>
          <cell r="L514">
            <v>-2250</v>
          </cell>
          <cell r="N514">
            <v>-2250</v>
          </cell>
          <cell r="P514">
            <v>-2250</v>
          </cell>
        </row>
        <row r="515">
          <cell r="C515" t="str">
            <v>Шарик</v>
          </cell>
          <cell r="D515">
            <v>200</v>
          </cell>
          <cell r="F515">
            <v>200</v>
          </cell>
          <cell r="H515">
            <v>200</v>
          </cell>
          <cell r="I515">
            <v>1</v>
          </cell>
          <cell r="J515">
            <v>200</v>
          </cell>
          <cell r="L515">
            <v>200</v>
          </cell>
          <cell r="N515">
            <v>200</v>
          </cell>
          <cell r="P515">
            <v>200</v>
          </cell>
        </row>
        <row r="516">
          <cell r="B516" t="str">
            <v>Врезка шарика в дверь</v>
          </cell>
          <cell r="C516" t="str">
            <v>Работа сторонний подряд</v>
          </cell>
          <cell r="D516">
            <v>1000</v>
          </cell>
          <cell r="F516">
            <v>300</v>
          </cell>
          <cell r="H516">
            <v>300</v>
          </cell>
          <cell r="I516">
            <v>0.3</v>
          </cell>
          <cell r="J516">
            <v>300</v>
          </cell>
          <cell r="L516">
            <v>300</v>
          </cell>
          <cell r="N516">
            <v>300</v>
          </cell>
          <cell r="P516">
            <v>300</v>
          </cell>
        </row>
        <row r="517">
          <cell r="C517" t="str">
            <v>Петля-бабочка</v>
          </cell>
          <cell r="D517">
            <v>100</v>
          </cell>
          <cell r="F517">
            <v>200</v>
          </cell>
          <cell r="H517">
            <v>200</v>
          </cell>
          <cell r="I517">
            <v>2</v>
          </cell>
          <cell r="J517">
            <v>200</v>
          </cell>
          <cell r="L517">
            <v>200</v>
          </cell>
          <cell r="N517">
            <v>200</v>
          </cell>
          <cell r="P517">
            <v>200</v>
          </cell>
        </row>
        <row r="518">
          <cell r="B518" t="str">
            <v>Дверь липа банная вместо ДВП в перегородку</v>
          </cell>
          <cell r="F518">
            <v>7700</v>
          </cell>
          <cell r="H518">
            <v>7700</v>
          </cell>
          <cell r="J518">
            <v>7700</v>
          </cell>
          <cell r="L518">
            <v>7700</v>
          </cell>
          <cell r="N518">
            <v>7700</v>
          </cell>
          <cell r="P518">
            <v>7700</v>
          </cell>
        </row>
        <row r="519">
          <cell r="C519" t="str">
            <v>Дверь Алюминий 40</v>
          </cell>
          <cell r="D519">
            <v>13800</v>
          </cell>
          <cell r="F519">
            <v>13800</v>
          </cell>
          <cell r="H519">
            <v>13800</v>
          </cell>
          <cell r="I519">
            <v>1</v>
          </cell>
          <cell r="J519">
            <v>13800</v>
          </cell>
          <cell r="L519">
            <v>13800</v>
          </cell>
          <cell r="N519">
            <v>13800</v>
          </cell>
          <cell r="P519">
            <v>13800</v>
          </cell>
        </row>
        <row r="520">
          <cell r="C520" t="str">
            <v>Дверь ДВП</v>
          </cell>
          <cell r="D520">
            <v>2250</v>
          </cell>
          <cell r="F520">
            <v>-2250</v>
          </cell>
          <cell r="H520">
            <v>-2250</v>
          </cell>
          <cell r="I520">
            <v>-1</v>
          </cell>
          <cell r="J520">
            <v>-2250</v>
          </cell>
          <cell r="L520">
            <v>-2250</v>
          </cell>
          <cell r="N520">
            <v>-2250</v>
          </cell>
          <cell r="P520">
            <v>-2250</v>
          </cell>
        </row>
        <row r="521">
          <cell r="B521" t="str">
            <v>Дверь Алюминий вместо ДВП в перегородку</v>
          </cell>
          <cell r="F521">
            <v>15600</v>
          </cell>
          <cell r="H521">
            <v>15600</v>
          </cell>
          <cell r="J521">
            <v>15600</v>
          </cell>
          <cell r="L521">
            <v>15600</v>
          </cell>
          <cell r="N521">
            <v>15600</v>
          </cell>
          <cell r="P521">
            <v>15600</v>
          </cell>
        </row>
        <row r="522">
          <cell r="C522" t="str">
            <v>Розетка 2-х местн</v>
          </cell>
          <cell r="D522">
            <v>130</v>
          </cell>
          <cell r="F522">
            <v>130</v>
          </cell>
          <cell r="H522">
            <v>130</v>
          </cell>
          <cell r="I522">
            <v>1</v>
          </cell>
          <cell r="J522">
            <v>130</v>
          </cell>
          <cell r="L522">
            <v>130</v>
          </cell>
          <cell r="N522">
            <v>130</v>
          </cell>
          <cell r="P522">
            <v>130</v>
          </cell>
        </row>
        <row r="523">
          <cell r="B523" t="str">
            <v>Кабель 3*2,5 +500 р за 1 розетку, каждое последующее увеличение кабеля + еще 500р за розетку</v>
          </cell>
          <cell r="C523" t="str">
            <v>Кабель ВВГнг 2*2,5</v>
          </cell>
          <cell r="D523">
            <v>45</v>
          </cell>
          <cell r="F523">
            <v>225</v>
          </cell>
          <cell r="H523">
            <v>225</v>
          </cell>
          <cell r="I523">
            <v>5</v>
          </cell>
          <cell r="J523">
            <v>225</v>
          </cell>
          <cell r="L523">
            <v>225</v>
          </cell>
          <cell r="N523">
            <v>225</v>
          </cell>
          <cell r="P523">
            <v>225</v>
          </cell>
        </row>
        <row r="524">
          <cell r="B524" t="str">
            <v>Цветные к\каналы - +500р за каждый элемент</v>
          </cell>
          <cell r="C524" t="str">
            <v>Кабель-канал белый 16*16</v>
          </cell>
          <cell r="D524">
            <v>22</v>
          </cell>
          <cell r="F524">
            <v>110</v>
          </cell>
          <cell r="H524">
            <v>110</v>
          </cell>
          <cell r="I524">
            <v>5</v>
          </cell>
          <cell r="J524">
            <v>110</v>
          </cell>
          <cell r="L524">
            <v>110</v>
          </cell>
          <cell r="N524">
            <v>110</v>
          </cell>
          <cell r="P524">
            <v>110</v>
          </cell>
        </row>
        <row r="525">
          <cell r="C525" t="str">
            <v>Автомат</v>
          </cell>
          <cell r="D525">
            <v>100</v>
          </cell>
          <cell r="F525">
            <v>50</v>
          </cell>
          <cell r="H525">
            <v>50</v>
          </cell>
          <cell r="I525">
            <v>0.5</v>
          </cell>
          <cell r="J525">
            <v>50</v>
          </cell>
          <cell r="L525">
            <v>50</v>
          </cell>
          <cell r="N525">
            <v>50</v>
          </cell>
          <cell r="P525">
            <v>50</v>
          </cell>
        </row>
        <row r="526">
          <cell r="C526" t="str">
            <v>Бокс 4поз+расходники</v>
          </cell>
          <cell r="D526">
            <v>608</v>
          </cell>
          <cell r="F526">
            <v>152</v>
          </cell>
          <cell r="H526">
            <v>152</v>
          </cell>
          <cell r="I526">
            <v>0.25</v>
          </cell>
          <cell r="J526">
            <v>152</v>
          </cell>
          <cell r="L526">
            <v>152</v>
          </cell>
          <cell r="N526">
            <v>152</v>
          </cell>
          <cell r="P526">
            <v>152</v>
          </cell>
        </row>
        <row r="527">
          <cell r="C527" t="str">
            <v>Работа плотники</v>
          </cell>
          <cell r="D527">
            <v>1000</v>
          </cell>
          <cell r="F527">
            <v>400</v>
          </cell>
          <cell r="H527">
            <v>400</v>
          </cell>
          <cell r="I527">
            <v>0.4</v>
          </cell>
          <cell r="J527">
            <v>400</v>
          </cell>
          <cell r="L527">
            <v>400</v>
          </cell>
          <cell r="N527">
            <v>400</v>
          </cell>
          <cell r="P527">
            <v>400</v>
          </cell>
        </row>
        <row r="528">
          <cell r="B528" t="str">
            <v>Дополнительная розетка или выключатель</v>
          </cell>
          <cell r="F528">
            <v>1500</v>
          </cell>
          <cell r="H528">
            <v>1500</v>
          </cell>
          <cell r="J528">
            <v>1500</v>
          </cell>
          <cell r="L528">
            <v>1500</v>
          </cell>
          <cell r="N528">
            <v>1500</v>
          </cell>
          <cell r="P528">
            <v>1500</v>
          </cell>
        </row>
        <row r="529">
          <cell r="C529" t="str">
            <v>Розетка влагозащ 2-х местн</v>
          </cell>
          <cell r="D529">
            <v>460</v>
          </cell>
          <cell r="F529">
            <v>460</v>
          </cell>
          <cell r="H529">
            <v>460</v>
          </cell>
          <cell r="I529">
            <v>1</v>
          </cell>
          <cell r="J529">
            <v>460</v>
          </cell>
          <cell r="L529">
            <v>460</v>
          </cell>
          <cell r="N529">
            <v>460</v>
          </cell>
          <cell r="P529">
            <v>460</v>
          </cell>
        </row>
        <row r="530">
          <cell r="C530" t="str">
            <v>Кабель ВВГнг 2*2,5</v>
          </cell>
          <cell r="D530">
            <v>45</v>
          </cell>
          <cell r="F530">
            <v>225</v>
          </cell>
          <cell r="H530">
            <v>225</v>
          </cell>
          <cell r="I530">
            <v>5</v>
          </cell>
          <cell r="J530">
            <v>225</v>
          </cell>
          <cell r="L530">
            <v>225</v>
          </cell>
          <cell r="N530">
            <v>225</v>
          </cell>
          <cell r="P530">
            <v>225</v>
          </cell>
        </row>
        <row r="531">
          <cell r="B531" t="str">
            <v>Цветные к\каналы - +500р за каждый элемент</v>
          </cell>
          <cell r="C531" t="str">
            <v>Кабель-канал белый 16*16</v>
          </cell>
          <cell r="D531">
            <v>22</v>
          </cell>
          <cell r="F531">
            <v>110</v>
          </cell>
          <cell r="H531">
            <v>110</v>
          </cell>
          <cell r="I531">
            <v>5</v>
          </cell>
          <cell r="J531">
            <v>110</v>
          </cell>
          <cell r="L531">
            <v>110</v>
          </cell>
          <cell r="N531">
            <v>110</v>
          </cell>
          <cell r="P531">
            <v>110</v>
          </cell>
        </row>
        <row r="532">
          <cell r="C532" t="str">
            <v>Автомат</v>
          </cell>
          <cell r="D532">
            <v>100</v>
          </cell>
          <cell r="F532">
            <v>50</v>
          </cell>
          <cell r="H532">
            <v>50</v>
          </cell>
          <cell r="I532">
            <v>0.5</v>
          </cell>
          <cell r="J532">
            <v>50</v>
          </cell>
          <cell r="L532">
            <v>50</v>
          </cell>
          <cell r="N532">
            <v>50</v>
          </cell>
          <cell r="P532">
            <v>50</v>
          </cell>
        </row>
        <row r="533">
          <cell r="C533" t="str">
            <v>Бокс 4поз+расходники</v>
          </cell>
          <cell r="D533">
            <v>608</v>
          </cell>
          <cell r="F533">
            <v>152</v>
          </cell>
          <cell r="H533">
            <v>152</v>
          </cell>
          <cell r="I533">
            <v>0.25</v>
          </cell>
          <cell r="J533">
            <v>152</v>
          </cell>
          <cell r="L533">
            <v>152</v>
          </cell>
          <cell r="N533">
            <v>152</v>
          </cell>
          <cell r="P533">
            <v>152</v>
          </cell>
        </row>
        <row r="534">
          <cell r="C534" t="str">
            <v>Работа плотники</v>
          </cell>
          <cell r="D534">
            <v>1000</v>
          </cell>
          <cell r="F534">
            <v>400</v>
          </cell>
          <cell r="H534">
            <v>400</v>
          </cell>
          <cell r="I534">
            <v>0.4</v>
          </cell>
          <cell r="J534">
            <v>400</v>
          </cell>
          <cell r="L534">
            <v>400</v>
          </cell>
          <cell r="N534">
            <v>400</v>
          </cell>
          <cell r="P534">
            <v>400</v>
          </cell>
        </row>
        <row r="535">
          <cell r="B535" t="str">
            <v>Дополнительная розетка или выключатель влагозащ</v>
          </cell>
          <cell r="F535">
            <v>800</v>
          </cell>
          <cell r="H535">
            <v>800</v>
          </cell>
          <cell r="J535">
            <v>1900</v>
          </cell>
          <cell r="L535">
            <v>1900</v>
          </cell>
          <cell r="N535">
            <v>1900</v>
          </cell>
          <cell r="P535">
            <v>1900</v>
          </cell>
        </row>
        <row r="536">
          <cell r="C536" t="str">
            <v>Светильник LED+ваги</v>
          </cell>
          <cell r="D536">
            <v>440</v>
          </cell>
          <cell r="F536">
            <v>440</v>
          </cell>
          <cell r="H536">
            <v>440</v>
          </cell>
          <cell r="I536">
            <v>1</v>
          </cell>
          <cell r="J536">
            <v>440</v>
          </cell>
          <cell r="L536">
            <v>440</v>
          </cell>
          <cell r="N536">
            <v>440</v>
          </cell>
          <cell r="P536">
            <v>440</v>
          </cell>
        </row>
        <row r="537">
          <cell r="C537" t="str">
            <v>Кабель ВВГнг 2*2,5</v>
          </cell>
          <cell r="D537">
            <v>45</v>
          </cell>
          <cell r="F537">
            <v>225</v>
          </cell>
          <cell r="H537">
            <v>225</v>
          </cell>
          <cell r="I537">
            <v>5</v>
          </cell>
          <cell r="J537">
            <v>225</v>
          </cell>
          <cell r="L537">
            <v>225</v>
          </cell>
          <cell r="N537">
            <v>225</v>
          </cell>
          <cell r="P537">
            <v>225</v>
          </cell>
        </row>
        <row r="538">
          <cell r="B538" t="str">
            <v>Цветные к\каналы - +500р за каждый элемент</v>
          </cell>
          <cell r="C538" t="str">
            <v>Кабель-канал белый 16*16</v>
          </cell>
          <cell r="D538">
            <v>22</v>
          </cell>
          <cell r="F538">
            <v>110</v>
          </cell>
          <cell r="H538">
            <v>110</v>
          </cell>
          <cell r="I538">
            <v>5</v>
          </cell>
          <cell r="J538">
            <v>110</v>
          </cell>
          <cell r="L538">
            <v>110</v>
          </cell>
          <cell r="N538">
            <v>110</v>
          </cell>
          <cell r="P538">
            <v>110</v>
          </cell>
        </row>
        <row r="539">
          <cell r="C539" t="str">
            <v>Работа плотники</v>
          </cell>
          <cell r="D539">
            <v>1000</v>
          </cell>
          <cell r="F539">
            <v>400</v>
          </cell>
          <cell r="H539">
            <v>400</v>
          </cell>
          <cell r="I539">
            <v>0.4</v>
          </cell>
          <cell r="J539">
            <v>400</v>
          </cell>
          <cell r="L539">
            <v>400</v>
          </cell>
          <cell r="N539">
            <v>400</v>
          </cell>
          <cell r="P539">
            <v>400</v>
          </cell>
        </row>
        <row r="540">
          <cell r="B540" t="str">
            <v>Дополнительный светильник обычный или влагозащ</v>
          </cell>
          <cell r="F540">
            <v>1600</v>
          </cell>
          <cell r="H540">
            <v>1600</v>
          </cell>
          <cell r="J540">
            <v>1600</v>
          </cell>
          <cell r="L540">
            <v>1600</v>
          </cell>
          <cell r="N540">
            <v>1600</v>
          </cell>
          <cell r="P540">
            <v>1600</v>
          </cell>
        </row>
        <row r="541">
          <cell r="C541" t="str">
            <v>Светильник квадрат</v>
          </cell>
          <cell r="D541">
            <v>1300</v>
          </cell>
          <cell r="F541">
            <v>1300</v>
          </cell>
          <cell r="H541">
            <v>1300</v>
          </cell>
          <cell r="I541">
            <v>1</v>
          </cell>
          <cell r="J541">
            <v>1300</v>
          </cell>
          <cell r="L541">
            <v>1300</v>
          </cell>
          <cell r="N541">
            <v>1300</v>
          </cell>
          <cell r="P541">
            <v>1300</v>
          </cell>
        </row>
        <row r="542">
          <cell r="C542" t="str">
            <v>Светильник LED+ваги</v>
          </cell>
          <cell r="D542">
            <v>440</v>
          </cell>
          <cell r="F542">
            <v>-440</v>
          </cell>
          <cell r="H542">
            <v>-440</v>
          </cell>
          <cell r="I542">
            <v>-1</v>
          </cell>
          <cell r="J542">
            <v>-440</v>
          </cell>
          <cell r="L542">
            <v>-440</v>
          </cell>
          <cell r="N542">
            <v>-440</v>
          </cell>
          <cell r="P542">
            <v>-440</v>
          </cell>
        </row>
        <row r="543">
          <cell r="B543" t="str">
            <v>Светильник банный или квадрат вместо обычного</v>
          </cell>
          <cell r="F543">
            <v>1200</v>
          </cell>
          <cell r="H543">
            <v>1200</v>
          </cell>
          <cell r="J543">
            <v>1200</v>
          </cell>
          <cell r="L543">
            <v>1200</v>
          </cell>
          <cell r="N543">
            <v>1200</v>
          </cell>
          <cell r="P543">
            <v>1200</v>
          </cell>
        </row>
        <row r="544">
          <cell r="C544" t="str">
            <v>Светильник уличный\прожектор+штанга</v>
          </cell>
          <cell r="D544">
            <v>2000</v>
          </cell>
          <cell r="F544">
            <v>2000</v>
          </cell>
          <cell r="H544">
            <v>2000</v>
          </cell>
          <cell r="I544">
            <v>1</v>
          </cell>
          <cell r="J544">
            <v>2000</v>
          </cell>
          <cell r="L544">
            <v>2000</v>
          </cell>
          <cell r="N544">
            <v>2000</v>
          </cell>
          <cell r="P544">
            <v>2000</v>
          </cell>
        </row>
        <row r="545">
          <cell r="C545" t="str">
            <v>Светильник LED+ваги</v>
          </cell>
          <cell r="D545">
            <v>440</v>
          </cell>
          <cell r="F545">
            <v>-440</v>
          </cell>
          <cell r="H545">
            <v>-440</v>
          </cell>
          <cell r="I545">
            <v>-1</v>
          </cell>
          <cell r="J545">
            <v>-440</v>
          </cell>
          <cell r="L545">
            <v>-440</v>
          </cell>
          <cell r="N545">
            <v>-440</v>
          </cell>
          <cell r="P545">
            <v>-440</v>
          </cell>
        </row>
        <row r="546">
          <cell r="B546" t="str">
            <v>Светильник уличный (либо прожектор) вместо обычного</v>
          </cell>
          <cell r="F546">
            <v>2100</v>
          </cell>
          <cell r="H546">
            <v>2100</v>
          </cell>
          <cell r="J546">
            <v>2100</v>
          </cell>
          <cell r="L546">
            <v>2100</v>
          </cell>
          <cell r="N546">
            <v>2100</v>
          </cell>
          <cell r="P546">
            <v>2100</v>
          </cell>
        </row>
        <row r="547">
          <cell r="C547" t="str">
            <v>Эл\конвектор 1,5 кВт</v>
          </cell>
          <cell r="D547">
            <v>3800</v>
          </cell>
          <cell r="F547">
            <v>3800</v>
          </cell>
          <cell r="H547">
            <v>3800</v>
          </cell>
          <cell r="I547">
            <v>1</v>
          </cell>
          <cell r="J547">
            <v>3800</v>
          </cell>
          <cell r="L547">
            <v>3800</v>
          </cell>
          <cell r="N547">
            <v>3800</v>
          </cell>
          <cell r="P547">
            <v>3800</v>
          </cell>
        </row>
        <row r="548">
          <cell r="C548" t="str">
            <v>Лист цинк плоский (2) 0,4мм</v>
          </cell>
          <cell r="D548">
            <v>693</v>
          </cell>
          <cell r="F548">
            <v>138.6</v>
          </cell>
          <cell r="H548">
            <v>138.6</v>
          </cell>
          <cell r="I548">
            <v>0.2</v>
          </cell>
          <cell r="J548">
            <v>138.6</v>
          </cell>
          <cell r="L548">
            <v>138.6</v>
          </cell>
          <cell r="N548">
            <v>138.6</v>
          </cell>
          <cell r="P548">
            <v>138.6</v>
          </cell>
        </row>
        <row r="549">
          <cell r="C549" t="str">
            <v>Базальт 10мм (1250*600)</v>
          </cell>
          <cell r="D549">
            <v>230</v>
          </cell>
          <cell r="F549">
            <v>230</v>
          </cell>
          <cell r="H549">
            <v>230</v>
          </cell>
          <cell r="I549">
            <v>1</v>
          </cell>
          <cell r="J549">
            <v>230</v>
          </cell>
          <cell r="L549">
            <v>230</v>
          </cell>
          <cell r="N549">
            <v>230</v>
          </cell>
          <cell r="P549">
            <v>230</v>
          </cell>
        </row>
        <row r="550">
          <cell r="C550" t="str">
            <v>Работа плотники</v>
          </cell>
          <cell r="D550">
            <v>1000</v>
          </cell>
          <cell r="F550">
            <v>400</v>
          </cell>
          <cell r="H550">
            <v>400</v>
          </cell>
          <cell r="I550">
            <v>0.4</v>
          </cell>
          <cell r="J550">
            <v>400</v>
          </cell>
          <cell r="L550">
            <v>400</v>
          </cell>
          <cell r="N550">
            <v>400</v>
          </cell>
          <cell r="P550">
            <v>400</v>
          </cell>
        </row>
        <row r="551">
          <cell r="B551" t="str">
            <v>Установить Эл/конвектор 1,5 кВт</v>
          </cell>
          <cell r="F551">
            <v>6200</v>
          </cell>
          <cell r="H551">
            <v>6200</v>
          </cell>
          <cell r="J551">
            <v>6200</v>
          </cell>
          <cell r="L551">
            <v>6200</v>
          </cell>
          <cell r="N551">
            <v>6200</v>
          </cell>
          <cell r="P551">
            <v>6200</v>
          </cell>
        </row>
        <row r="552">
          <cell r="C552" t="str">
            <v>Теплозавеса 3 кВт</v>
          </cell>
          <cell r="D552">
            <v>6000</v>
          </cell>
          <cell r="F552">
            <v>6000</v>
          </cell>
          <cell r="H552">
            <v>6000</v>
          </cell>
          <cell r="I552">
            <v>1</v>
          </cell>
          <cell r="J552">
            <v>6000</v>
          </cell>
          <cell r="L552">
            <v>6000</v>
          </cell>
          <cell r="N552">
            <v>6000</v>
          </cell>
          <cell r="P552">
            <v>6000</v>
          </cell>
        </row>
        <row r="553">
          <cell r="C553" t="str">
            <v>Работа плотники</v>
          </cell>
          <cell r="D553">
            <v>1000</v>
          </cell>
          <cell r="F553">
            <v>200</v>
          </cell>
          <cell r="H553">
            <v>200</v>
          </cell>
          <cell r="I553">
            <v>0.2</v>
          </cell>
          <cell r="J553">
            <v>200</v>
          </cell>
          <cell r="L553">
            <v>200</v>
          </cell>
          <cell r="N553">
            <v>200</v>
          </cell>
          <cell r="P553">
            <v>200</v>
          </cell>
        </row>
        <row r="554">
          <cell r="B554" t="str">
            <v>Установить Теплозавесу 3 кВт</v>
          </cell>
          <cell r="F554">
            <v>8400</v>
          </cell>
          <cell r="H554">
            <v>8400</v>
          </cell>
          <cell r="J554">
            <v>8400</v>
          </cell>
          <cell r="L554">
            <v>8400</v>
          </cell>
          <cell r="N554">
            <v>8400</v>
          </cell>
          <cell r="P554">
            <v>8400</v>
          </cell>
        </row>
        <row r="555">
          <cell r="C555" t="str">
            <v>Разьем ССИ</v>
          </cell>
          <cell r="D555">
            <v>1600</v>
          </cell>
          <cell r="F555">
            <v>1600</v>
          </cell>
          <cell r="H555">
            <v>1600</v>
          </cell>
          <cell r="I555">
            <v>1</v>
          </cell>
          <cell r="J555">
            <v>1600</v>
          </cell>
          <cell r="L555">
            <v>1600</v>
          </cell>
          <cell r="N555">
            <v>1600</v>
          </cell>
          <cell r="P555">
            <v>1600</v>
          </cell>
        </row>
        <row r="556">
          <cell r="C556" t="str">
            <v>Работа плотники</v>
          </cell>
          <cell r="D556">
            <v>1000</v>
          </cell>
          <cell r="F556">
            <v>12800</v>
          </cell>
          <cell r="H556">
            <v>12800</v>
          </cell>
          <cell r="I556">
            <v>0.4</v>
          </cell>
          <cell r="J556">
            <v>400</v>
          </cell>
          <cell r="L556">
            <v>400</v>
          </cell>
          <cell r="N556">
            <v>400</v>
          </cell>
          <cell r="P556">
            <v>400</v>
          </cell>
        </row>
        <row r="557">
          <cell r="B557" t="str">
            <v>Установить Разъем ССИ</v>
          </cell>
          <cell r="F557">
            <v>2700</v>
          </cell>
          <cell r="H557">
            <v>2700</v>
          </cell>
          <cell r="J557">
            <v>2700</v>
          </cell>
          <cell r="L557">
            <v>2700</v>
          </cell>
          <cell r="N557">
            <v>2700</v>
          </cell>
          <cell r="P557">
            <v>2700</v>
          </cell>
        </row>
        <row r="558">
          <cell r="C558" t="str">
            <v>Эл\счетчик 2хтариф +увелич бокса</v>
          </cell>
          <cell r="D558">
            <v>4300</v>
          </cell>
          <cell r="F558">
            <v>4300</v>
          </cell>
          <cell r="H558">
            <v>4300</v>
          </cell>
          <cell r="I558">
            <v>1</v>
          </cell>
          <cell r="J558">
            <v>4300</v>
          </cell>
          <cell r="L558">
            <v>4300</v>
          </cell>
          <cell r="N558">
            <v>4300</v>
          </cell>
          <cell r="P558">
            <v>4300</v>
          </cell>
        </row>
        <row r="559">
          <cell r="B559" t="str">
            <v>Установить Эл/счетчик 2х тар</v>
          </cell>
          <cell r="F559">
            <v>5800</v>
          </cell>
          <cell r="H559">
            <v>5800</v>
          </cell>
          <cell r="J559">
            <v>5800</v>
          </cell>
          <cell r="L559">
            <v>5800</v>
          </cell>
          <cell r="N559">
            <v>5800</v>
          </cell>
          <cell r="P559">
            <v>5800</v>
          </cell>
        </row>
        <row r="560">
          <cell r="C560" t="str">
            <v>Автомат</v>
          </cell>
          <cell r="D560">
            <v>100</v>
          </cell>
          <cell r="F560">
            <v>100</v>
          </cell>
          <cell r="H560">
            <v>100</v>
          </cell>
          <cell r="I560">
            <v>1</v>
          </cell>
          <cell r="J560">
            <v>100</v>
          </cell>
          <cell r="L560">
            <v>100</v>
          </cell>
          <cell r="N560">
            <v>100</v>
          </cell>
          <cell r="P560">
            <v>100</v>
          </cell>
        </row>
        <row r="561">
          <cell r="C561" t="str">
            <v>Бокс 4поз+расходники</v>
          </cell>
          <cell r="D561">
            <v>608</v>
          </cell>
          <cell r="F561">
            <v>152</v>
          </cell>
          <cell r="H561">
            <v>152</v>
          </cell>
          <cell r="I561">
            <v>0.25</v>
          </cell>
          <cell r="J561">
            <v>152</v>
          </cell>
          <cell r="L561">
            <v>152</v>
          </cell>
          <cell r="N561">
            <v>152</v>
          </cell>
          <cell r="P561">
            <v>152</v>
          </cell>
        </row>
        <row r="562">
          <cell r="B562" t="str">
            <v>Установить дополнительный автомат</v>
          </cell>
          <cell r="F562">
            <v>400</v>
          </cell>
          <cell r="H562">
            <v>400</v>
          </cell>
          <cell r="J562">
            <v>400</v>
          </cell>
          <cell r="L562">
            <v>400</v>
          </cell>
          <cell r="N562">
            <v>400</v>
          </cell>
          <cell r="P562">
            <v>400</v>
          </cell>
        </row>
        <row r="563">
          <cell r="C563" t="str">
            <v>Дифф автомат + увелич бокса</v>
          </cell>
          <cell r="D563">
            <v>1800</v>
          </cell>
          <cell r="F563">
            <v>1800</v>
          </cell>
          <cell r="H563">
            <v>1800</v>
          </cell>
          <cell r="I563">
            <v>1</v>
          </cell>
          <cell r="J563">
            <v>1800</v>
          </cell>
          <cell r="L563">
            <v>1800</v>
          </cell>
          <cell r="N563">
            <v>1800</v>
          </cell>
          <cell r="P563">
            <v>1800</v>
          </cell>
        </row>
        <row r="564">
          <cell r="B564" t="str">
            <v>Установить дифф автомат</v>
          </cell>
          <cell r="F564">
            <v>2500</v>
          </cell>
          <cell r="H564">
            <v>2500</v>
          </cell>
          <cell r="J564">
            <v>2500</v>
          </cell>
          <cell r="L564">
            <v>2500</v>
          </cell>
          <cell r="N564">
            <v>2500</v>
          </cell>
          <cell r="P564">
            <v>2500</v>
          </cell>
        </row>
        <row r="565">
          <cell r="C565" t="str">
            <v>Приточный клапан</v>
          </cell>
          <cell r="D565">
            <v>2000</v>
          </cell>
          <cell r="F565">
            <v>2000</v>
          </cell>
          <cell r="H565">
            <v>2000</v>
          </cell>
          <cell r="I565">
            <v>1</v>
          </cell>
          <cell r="J565">
            <v>2000</v>
          </cell>
          <cell r="L565">
            <v>2000</v>
          </cell>
          <cell r="N565">
            <v>2000</v>
          </cell>
          <cell r="P565">
            <v>2000</v>
          </cell>
        </row>
        <row r="566">
          <cell r="C566" t="str">
            <v>Вент решетка пластик</v>
          </cell>
          <cell r="D566">
            <v>150</v>
          </cell>
          <cell r="F566">
            <v>150</v>
          </cell>
          <cell r="H566">
            <v>150</v>
          </cell>
          <cell r="I566">
            <v>1</v>
          </cell>
          <cell r="J566">
            <v>150</v>
          </cell>
          <cell r="L566">
            <v>150</v>
          </cell>
          <cell r="N566">
            <v>150</v>
          </cell>
          <cell r="P566">
            <v>150</v>
          </cell>
        </row>
        <row r="567">
          <cell r="B567" t="str">
            <v>труба каналья здесь же</v>
          </cell>
          <cell r="C567" t="str">
            <v>Расходники, оснастка</v>
          </cell>
          <cell r="D567">
            <v>1050</v>
          </cell>
          <cell r="F567">
            <v>315</v>
          </cell>
          <cell r="H567">
            <v>315</v>
          </cell>
          <cell r="I567">
            <v>0.3</v>
          </cell>
          <cell r="J567">
            <v>315</v>
          </cell>
          <cell r="L567">
            <v>315</v>
          </cell>
          <cell r="N567">
            <v>315</v>
          </cell>
          <cell r="P567">
            <v>315</v>
          </cell>
        </row>
        <row r="568">
          <cell r="C568" t="str">
            <v>Работа плотники</v>
          </cell>
          <cell r="D568">
            <v>1000</v>
          </cell>
          <cell r="F568">
            <v>400</v>
          </cell>
          <cell r="H568">
            <v>400</v>
          </cell>
          <cell r="I568">
            <v>0.4</v>
          </cell>
          <cell r="J568">
            <v>400</v>
          </cell>
          <cell r="L568">
            <v>400</v>
          </cell>
          <cell r="N568">
            <v>400</v>
          </cell>
          <cell r="P568">
            <v>400</v>
          </cell>
        </row>
        <row r="569">
          <cell r="B569" t="str">
            <v>Вентилятор вытяжной (или приточный клапан) в стену</v>
          </cell>
          <cell r="F569">
            <v>3900</v>
          </cell>
          <cell r="H569">
            <v>3900</v>
          </cell>
          <cell r="J569">
            <v>3900</v>
          </cell>
          <cell r="L569">
            <v>3900</v>
          </cell>
          <cell r="N569">
            <v>3900</v>
          </cell>
          <cell r="P569">
            <v>3900</v>
          </cell>
        </row>
        <row r="570">
          <cell r="C570" t="str">
            <v>Патрон</v>
          </cell>
          <cell r="D570">
            <v>60</v>
          </cell>
          <cell r="E570">
            <v>-1</v>
          </cell>
          <cell r="F570">
            <v>-60</v>
          </cell>
          <cell r="G570">
            <v>-1</v>
          </cell>
          <cell r="H570">
            <v>-60</v>
          </cell>
          <cell r="I570">
            <v>-2</v>
          </cell>
          <cell r="J570">
            <v>-120</v>
          </cell>
          <cell r="K570">
            <v>-2</v>
          </cell>
          <cell r="L570">
            <v>-120</v>
          </cell>
          <cell r="M570">
            <v>-3</v>
          </cell>
          <cell r="N570">
            <v>-180</v>
          </cell>
          <cell r="O570">
            <v>-1</v>
          </cell>
          <cell r="P570">
            <v>-60</v>
          </cell>
        </row>
        <row r="571">
          <cell r="C571" t="str">
            <v>Светильник LED+ваги</v>
          </cell>
          <cell r="D571">
            <v>440</v>
          </cell>
          <cell r="E571">
            <v>1</v>
          </cell>
          <cell r="F571">
            <v>440</v>
          </cell>
          <cell r="G571">
            <v>1</v>
          </cell>
          <cell r="H571">
            <v>440</v>
          </cell>
          <cell r="I571">
            <v>2</v>
          </cell>
          <cell r="J571">
            <v>880</v>
          </cell>
          <cell r="K571">
            <v>2</v>
          </cell>
          <cell r="L571">
            <v>880</v>
          </cell>
          <cell r="M571">
            <v>3</v>
          </cell>
          <cell r="N571">
            <v>1320</v>
          </cell>
          <cell r="O571">
            <v>1</v>
          </cell>
          <cell r="P571">
            <v>440</v>
          </cell>
        </row>
        <row r="572">
          <cell r="B572" t="str">
            <v>Светильники светодиодные вместо патронов</v>
          </cell>
          <cell r="F572">
            <v>500</v>
          </cell>
          <cell r="H572">
            <v>500</v>
          </cell>
          <cell r="J572">
            <v>1100</v>
          </cell>
          <cell r="L572">
            <v>1000</v>
          </cell>
          <cell r="N572">
            <v>1500</v>
          </cell>
          <cell r="P572">
            <v>500</v>
          </cell>
        </row>
        <row r="573">
          <cell r="C573" t="str">
            <v>Кабель ВВГнг 3*2,5</v>
          </cell>
          <cell r="D573">
            <v>64</v>
          </cell>
          <cell r="E573">
            <v>4</v>
          </cell>
          <cell r="F573">
            <v>256</v>
          </cell>
          <cell r="G573">
            <v>4</v>
          </cell>
          <cell r="H573">
            <v>256</v>
          </cell>
          <cell r="I573">
            <v>4</v>
          </cell>
          <cell r="J573">
            <v>256</v>
          </cell>
          <cell r="K573">
            <v>4</v>
          </cell>
          <cell r="L573">
            <v>256</v>
          </cell>
          <cell r="M573">
            <v>4</v>
          </cell>
          <cell r="N573">
            <v>256</v>
          </cell>
          <cell r="O573">
            <v>4</v>
          </cell>
          <cell r="P573">
            <v>256</v>
          </cell>
        </row>
        <row r="574">
          <cell r="B574" t="str">
            <v>Кабель 3*2,5 на 1 розетку</v>
          </cell>
          <cell r="F574">
            <v>400</v>
          </cell>
          <cell r="H574">
            <v>400</v>
          </cell>
          <cell r="J574">
            <v>400</v>
          </cell>
          <cell r="L574">
            <v>400</v>
          </cell>
          <cell r="N574">
            <v>400</v>
          </cell>
          <cell r="P574">
            <v>400</v>
          </cell>
        </row>
        <row r="575">
          <cell r="C575" t="str">
            <v>Розетка 2-х местн</v>
          </cell>
          <cell r="D575">
            <v>130</v>
          </cell>
          <cell r="E575">
            <v>-1</v>
          </cell>
          <cell r="F575">
            <v>-130</v>
          </cell>
          <cell r="G575">
            <v>-1</v>
          </cell>
          <cell r="H575">
            <v>-130</v>
          </cell>
          <cell r="I575">
            <v>-1</v>
          </cell>
          <cell r="J575">
            <v>-130</v>
          </cell>
          <cell r="K575">
            <v>-1</v>
          </cell>
          <cell r="L575">
            <v>-130</v>
          </cell>
          <cell r="M575">
            <v>-1</v>
          </cell>
          <cell r="N575">
            <v>-130</v>
          </cell>
          <cell r="O575">
            <v>-1</v>
          </cell>
          <cell r="P575">
            <v>-130</v>
          </cell>
        </row>
        <row r="576">
          <cell r="C576" t="str">
            <v>Розетка влагозащ 2-х местн</v>
          </cell>
          <cell r="D576">
            <v>460</v>
          </cell>
          <cell r="E576">
            <v>1</v>
          </cell>
          <cell r="F576">
            <v>460</v>
          </cell>
          <cell r="G576">
            <v>1</v>
          </cell>
          <cell r="H576">
            <v>460</v>
          </cell>
          <cell r="I576">
            <v>1</v>
          </cell>
          <cell r="J576">
            <v>460</v>
          </cell>
          <cell r="K576">
            <v>1</v>
          </cell>
          <cell r="L576">
            <v>460</v>
          </cell>
          <cell r="M576">
            <v>1</v>
          </cell>
          <cell r="N576">
            <v>460</v>
          </cell>
          <cell r="O576">
            <v>1</v>
          </cell>
          <cell r="P576">
            <v>460</v>
          </cell>
        </row>
        <row r="577">
          <cell r="B577" t="str">
            <v>Розетка влагозащищенная вместо обычной</v>
          </cell>
          <cell r="F577">
            <v>500</v>
          </cell>
          <cell r="H577">
            <v>500</v>
          </cell>
          <cell r="J577">
            <v>500</v>
          </cell>
          <cell r="L577">
            <v>500</v>
          </cell>
          <cell r="N577">
            <v>500</v>
          </cell>
          <cell r="P577">
            <v>500</v>
          </cell>
        </row>
        <row r="578">
          <cell r="C578" t="str">
            <v>Печь+комплект</v>
          </cell>
          <cell r="D578">
            <v>16500</v>
          </cell>
          <cell r="F578">
            <v>16500</v>
          </cell>
          <cell r="H578">
            <v>16500</v>
          </cell>
          <cell r="I578">
            <v>1</v>
          </cell>
          <cell r="J578">
            <v>16500</v>
          </cell>
          <cell r="L578">
            <v>16500</v>
          </cell>
          <cell r="N578">
            <v>16500</v>
          </cell>
          <cell r="P578">
            <v>16500</v>
          </cell>
        </row>
        <row r="579">
          <cell r="C579" t="str">
            <v>Лист цинк плоский (2) 0,4мм</v>
          </cell>
          <cell r="D579">
            <v>693</v>
          </cell>
          <cell r="F579">
            <v>693</v>
          </cell>
          <cell r="H579">
            <v>693</v>
          </cell>
          <cell r="I579">
            <v>1</v>
          </cell>
          <cell r="J579">
            <v>693</v>
          </cell>
          <cell r="L579">
            <v>693</v>
          </cell>
          <cell r="N579">
            <v>693</v>
          </cell>
          <cell r="P579">
            <v>693</v>
          </cell>
        </row>
        <row r="580">
          <cell r="C580" t="str">
            <v>Базальт 10мм (1250*600)</v>
          </cell>
          <cell r="D580">
            <v>230</v>
          </cell>
          <cell r="F580">
            <v>805</v>
          </cell>
          <cell r="H580">
            <v>805</v>
          </cell>
          <cell r="I580">
            <v>3.5</v>
          </cell>
          <cell r="J580">
            <v>805</v>
          </cell>
          <cell r="L580">
            <v>805</v>
          </cell>
          <cell r="N580">
            <v>805</v>
          </cell>
          <cell r="P580">
            <v>805</v>
          </cell>
        </row>
        <row r="581">
          <cell r="C581" t="str">
            <v>Нащельник</v>
          </cell>
          <cell r="D581">
            <v>40</v>
          </cell>
          <cell r="F581">
            <v>288</v>
          </cell>
          <cell r="H581">
            <v>288</v>
          </cell>
          <cell r="I581">
            <v>7.2</v>
          </cell>
          <cell r="J581">
            <v>288</v>
          </cell>
          <cell r="L581">
            <v>288</v>
          </cell>
          <cell r="N581">
            <v>288</v>
          </cell>
          <cell r="P581">
            <v>288</v>
          </cell>
        </row>
        <row r="582">
          <cell r="C582" t="str">
            <v>Угол цинк (2) 35*35</v>
          </cell>
          <cell r="D582">
            <v>200</v>
          </cell>
          <cell r="F582">
            <v>200</v>
          </cell>
          <cell r="H582">
            <v>200</v>
          </cell>
          <cell r="I582">
            <v>1</v>
          </cell>
          <cell r="J582">
            <v>200</v>
          </cell>
          <cell r="L582">
            <v>200</v>
          </cell>
          <cell r="N582">
            <v>200</v>
          </cell>
          <cell r="P582">
            <v>200</v>
          </cell>
        </row>
        <row r="583">
          <cell r="C583" t="str">
            <v>Работа плотники</v>
          </cell>
          <cell r="D583">
            <v>1000</v>
          </cell>
          <cell r="F583">
            <v>1500</v>
          </cell>
          <cell r="H583">
            <v>1500</v>
          </cell>
          <cell r="I583">
            <v>1.5</v>
          </cell>
          <cell r="J583">
            <v>1500</v>
          </cell>
          <cell r="L583">
            <v>1500</v>
          </cell>
          <cell r="N583">
            <v>1500</v>
          </cell>
          <cell r="P583">
            <v>1500</v>
          </cell>
        </row>
        <row r="584">
          <cell r="B584" t="str">
            <v>Печь с установкой</v>
          </cell>
          <cell r="F584">
            <v>26900</v>
          </cell>
          <cell r="H584">
            <v>26900</v>
          </cell>
          <cell r="J584">
            <v>26900</v>
          </cell>
          <cell r="L584">
            <v>26900</v>
          </cell>
          <cell r="N584">
            <v>26900</v>
          </cell>
          <cell r="P584">
            <v>26900</v>
          </cell>
        </row>
        <row r="585">
          <cell r="B585" t="str">
            <v>Душевой поддон + лейка со смесителем (все это с комплектом и установкой) - 0,5 от цены "Установить душевую кабину"</v>
          </cell>
          <cell r="C585" t="str">
            <v>Душевая кабина+комплект</v>
          </cell>
          <cell r="D585">
            <v>17000</v>
          </cell>
          <cell r="F585">
            <v>17000</v>
          </cell>
          <cell r="H585">
            <v>17000</v>
          </cell>
          <cell r="I585">
            <v>1</v>
          </cell>
          <cell r="J585">
            <v>17000</v>
          </cell>
          <cell r="L585">
            <v>17000</v>
          </cell>
          <cell r="N585">
            <v>17000</v>
          </cell>
          <cell r="P585">
            <v>17000</v>
          </cell>
        </row>
        <row r="586">
          <cell r="B586" t="str">
            <v>Работа сантехника+материалы - 5000 руб за каждую точку</v>
          </cell>
          <cell r="C586" t="str">
            <v>Работа сторонний подряд</v>
          </cell>
          <cell r="D586">
            <v>1000</v>
          </cell>
          <cell r="F586">
            <v>2500</v>
          </cell>
          <cell r="H586">
            <v>2500</v>
          </cell>
          <cell r="I586">
            <v>2.5</v>
          </cell>
          <cell r="J586">
            <v>2500</v>
          </cell>
          <cell r="L586">
            <v>2500</v>
          </cell>
          <cell r="N586">
            <v>2500</v>
          </cell>
          <cell r="P586">
            <v>2500</v>
          </cell>
        </row>
        <row r="587">
          <cell r="B587" t="str">
            <v>Душевая кабина с установкой</v>
          </cell>
          <cell r="F587">
            <v>26300</v>
          </cell>
          <cell r="H587">
            <v>26300</v>
          </cell>
          <cell r="J587">
            <v>26300</v>
          </cell>
          <cell r="L587">
            <v>26300</v>
          </cell>
          <cell r="N587">
            <v>26300</v>
          </cell>
          <cell r="P587">
            <v>26300</v>
          </cell>
        </row>
        <row r="588">
          <cell r="C588" t="str">
            <v xml:space="preserve">Унитаз+комплект </v>
          </cell>
          <cell r="D588">
            <v>6000</v>
          </cell>
          <cell r="F588">
            <v>6000</v>
          </cell>
          <cell r="H588">
            <v>6000</v>
          </cell>
          <cell r="I588">
            <v>1</v>
          </cell>
          <cell r="J588">
            <v>6000</v>
          </cell>
          <cell r="L588">
            <v>6000</v>
          </cell>
          <cell r="N588">
            <v>6000</v>
          </cell>
          <cell r="P588">
            <v>6000</v>
          </cell>
        </row>
        <row r="589">
          <cell r="B589" t="str">
            <v>Работа сантехника+материалы - 5000 руб за каждую точку</v>
          </cell>
          <cell r="C589" t="str">
            <v>Работа сторонний подряд</v>
          </cell>
          <cell r="D589">
            <v>1000</v>
          </cell>
          <cell r="F589">
            <v>600</v>
          </cell>
          <cell r="H589">
            <v>600</v>
          </cell>
          <cell r="I589">
            <v>0.6</v>
          </cell>
          <cell r="J589">
            <v>600</v>
          </cell>
          <cell r="L589">
            <v>600</v>
          </cell>
          <cell r="N589">
            <v>600</v>
          </cell>
          <cell r="P589">
            <v>600</v>
          </cell>
        </row>
        <row r="590">
          <cell r="B590" t="str">
            <v>Унитаз-компакт с установкой</v>
          </cell>
          <cell r="F590">
            <v>8900</v>
          </cell>
          <cell r="H590">
            <v>8900</v>
          </cell>
          <cell r="J590">
            <v>8900</v>
          </cell>
          <cell r="L590">
            <v>8900</v>
          </cell>
          <cell r="N590">
            <v>8900</v>
          </cell>
          <cell r="P590">
            <v>8900</v>
          </cell>
        </row>
        <row r="591">
          <cell r="C591" t="str">
            <v>Раковина, пьедестал,смеситель+комплект</v>
          </cell>
          <cell r="D591">
            <v>5000</v>
          </cell>
          <cell r="F591">
            <v>5000</v>
          </cell>
          <cell r="H591">
            <v>5000</v>
          </cell>
          <cell r="I591">
            <v>1</v>
          </cell>
          <cell r="J591">
            <v>5000</v>
          </cell>
          <cell r="L591">
            <v>5000</v>
          </cell>
          <cell r="N591">
            <v>5000</v>
          </cell>
          <cell r="P591">
            <v>5000</v>
          </cell>
        </row>
        <row r="592">
          <cell r="B592" t="str">
            <v>Работа сантехника+материалы - 5000 руб за каждую точку</v>
          </cell>
          <cell r="C592" t="str">
            <v>Работа сторонний подряд</v>
          </cell>
          <cell r="D592">
            <v>1000</v>
          </cell>
          <cell r="F592">
            <v>18200</v>
          </cell>
          <cell r="H592">
            <v>18200</v>
          </cell>
          <cell r="I592">
            <v>0.6</v>
          </cell>
          <cell r="J592">
            <v>600</v>
          </cell>
          <cell r="L592">
            <v>600</v>
          </cell>
          <cell r="N592">
            <v>600</v>
          </cell>
          <cell r="P592">
            <v>600</v>
          </cell>
        </row>
        <row r="593">
          <cell r="B593" t="str">
            <v>Раковина на пьедестале со смесителем, с установкой</v>
          </cell>
          <cell r="F593">
            <v>7600</v>
          </cell>
          <cell r="H593">
            <v>7600</v>
          </cell>
          <cell r="J593">
            <v>7600</v>
          </cell>
          <cell r="L593">
            <v>7600</v>
          </cell>
          <cell r="N593">
            <v>7600</v>
          </cell>
          <cell r="P593">
            <v>7600</v>
          </cell>
        </row>
        <row r="594">
          <cell r="C594" t="str">
            <v>Водонагреватель накопительный 80л+комплект</v>
          </cell>
          <cell r="D594">
            <v>10000</v>
          </cell>
          <cell r="F594">
            <v>10000</v>
          </cell>
          <cell r="H594">
            <v>10000</v>
          </cell>
          <cell r="I594">
            <v>1</v>
          </cell>
          <cell r="J594">
            <v>10000</v>
          </cell>
          <cell r="L594">
            <v>10000</v>
          </cell>
          <cell r="N594">
            <v>10000</v>
          </cell>
          <cell r="P594">
            <v>10000</v>
          </cell>
        </row>
        <row r="595">
          <cell r="B595" t="str">
            <v>Работа сантехника+материалы - 5000 руб за каждую точку</v>
          </cell>
          <cell r="C595" t="str">
            <v>Работа сторонний подряд</v>
          </cell>
          <cell r="D595">
            <v>1000</v>
          </cell>
          <cell r="F595">
            <v>600</v>
          </cell>
          <cell r="H595">
            <v>600</v>
          </cell>
          <cell r="I595">
            <v>0.6</v>
          </cell>
          <cell r="J595">
            <v>600</v>
          </cell>
          <cell r="L595">
            <v>600</v>
          </cell>
          <cell r="N595">
            <v>600</v>
          </cell>
          <cell r="P595">
            <v>600</v>
          </cell>
        </row>
        <row r="596">
          <cell r="B596" t="str">
            <v>Водонагреватель накопительный 80л с установкой</v>
          </cell>
          <cell r="F596">
            <v>14300</v>
          </cell>
          <cell r="H596">
            <v>14300</v>
          </cell>
          <cell r="J596">
            <v>14300</v>
          </cell>
          <cell r="L596">
            <v>14300</v>
          </cell>
          <cell r="N596">
            <v>14300</v>
          </cell>
          <cell r="P596">
            <v>14300</v>
          </cell>
        </row>
        <row r="597">
          <cell r="C597" t="str">
            <v>ОСБ (9мм)</v>
          </cell>
          <cell r="D597">
            <v>470</v>
          </cell>
          <cell r="F597">
            <v>188</v>
          </cell>
          <cell r="H597">
            <v>188</v>
          </cell>
          <cell r="I597">
            <v>0.4</v>
          </cell>
          <cell r="J597">
            <v>188</v>
          </cell>
          <cell r="L597">
            <v>188</v>
          </cell>
          <cell r="N597">
            <v>188</v>
          </cell>
          <cell r="P597">
            <v>188</v>
          </cell>
        </row>
        <row r="598">
          <cell r="C598" t="str">
            <v>Брусок 40*50*6000</v>
          </cell>
          <cell r="D598">
            <v>156</v>
          </cell>
          <cell r="F598">
            <v>18900</v>
          </cell>
          <cell r="H598">
            <v>18900</v>
          </cell>
          <cell r="I598">
            <v>1.3</v>
          </cell>
          <cell r="J598">
            <v>202.8</v>
          </cell>
          <cell r="L598">
            <v>202.8</v>
          </cell>
          <cell r="N598">
            <v>202.8</v>
          </cell>
          <cell r="P598">
            <v>202.8</v>
          </cell>
        </row>
        <row r="599">
          <cell r="C599" t="str">
            <v>Саморезы</v>
          </cell>
          <cell r="D599">
            <v>120</v>
          </cell>
          <cell r="F599">
            <v>120</v>
          </cell>
          <cell r="H599">
            <v>120</v>
          </cell>
          <cell r="I599">
            <v>1</v>
          </cell>
          <cell r="J599">
            <v>120</v>
          </cell>
          <cell r="L599">
            <v>120</v>
          </cell>
          <cell r="N599">
            <v>120</v>
          </cell>
          <cell r="P599">
            <v>120</v>
          </cell>
        </row>
        <row r="600">
          <cell r="C600" t="str">
            <v>Нащельник</v>
          </cell>
          <cell r="D600">
            <v>40</v>
          </cell>
          <cell r="F600">
            <v>144</v>
          </cell>
          <cell r="H600">
            <v>144</v>
          </cell>
          <cell r="I600">
            <v>3.6</v>
          </cell>
          <cell r="J600">
            <v>144</v>
          </cell>
          <cell r="L600">
            <v>144</v>
          </cell>
          <cell r="N600">
            <v>144</v>
          </cell>
          <cell r="P600">
            <v>144</v>
          </cell>
        </row>
        <row r="601">
          <cell r="C601" t="str">
            <v>Работа плотники</v>
          </cell>
          <cell r="D601">
            <v>1000</v>
          </cell>
          <cell r="F601">
            <v>500</v>
          </cell>
          <cell r="H601">
            <v>500</v>
          </cell>
          <cell r="I601">
            <v>0.5</v>
          </cell>
          <cell r="J601">
            <v>500</v>
          </cell>
          <cell r="L601">
            <v>500</v>
          </cell>
          <cell r="N601">
            <v>500</v>
          </cell>
          <cell r="P601">
            <v>500</v>
          </cell>
        </row>
        <row r="602">
          <cell r="B602" t="str">
            <v>Полка деревянная за 1 м пог (верх ОСБ 9мм) шириной 700</v>
          </cell>
          <cell r="F602">
            <v>1600</v>
          </cell>
          <cell r="H602">
            <v>1600</v>
          </cell>
          <cell r="J602">
            <v>1600</v>
          </cell>
          <cell r="L602">
            <v>1600</v>
          </cell>
          <cell r="N602">
            <v>1600</v>
          </cell>
          <cell r="P602">
            <v>1600</v>
          </cell>
        </row>
        <row r="603">
          <cell r="C603" t="str">
            <v>ОСБ (9мм)</v>
          </cell>
          <cell r="D603">
            <v>470</v>
          </cell>
          <cell r="F603">
            <v>47</v>
          </cell>
          <cell r="H603">
            <v>47</v>
          </cell>
          <cell r="I603">
            <v>0.1</v>
          </cell>
          <cell r="J603">
            <v>47</v>
          </cell>
          <cell r="L603">
            <v>47</v>
          </cell>
          <cell r="N603">
            <v>47</v>
          </cell>
          <cell r="P603">
            <v>47</v>
          </cell>
        </row>
        <row r="604">
          <cell r="C604" t="str">
            <v>Брусок 40*50*6000</v>
          </cell>
          <cell r="D604">
            <v>156</v>
          </cell>
          <cell r="F604">
            <v>156</v>
          </cell>
          <cell r="H604">
            <v>156</v>
          </cell>
          <cell r="I604">
            <v>1</v>
          </cell>
          <cell r="J604">
            <v>156</v>
          </cell>
          <cell r="L604">
            <v>156</v>
          </cell>
          <cell r="N604">
            <v>156</v>
          </cell>
          <cell r="P604">
            <v>156</v>
          </cell>
        </row>
        <row r="605">
          <cell r="C605" t="str">
            <v>Саморезы</v>
          </cell>
          <cell r="D605">
            <v>120</v>
          </cell>
          <cell r="F605">
            <v>60</v>
          </cell>
          <cell r="H605">
            <v>60</v>
          </cell>
          <cell r="I605">
            <v>0.5</v>
          </cell>
          <cell r="J605">
            <v>60</v>
          </cell>
          <cell r="L605">
            <v>60</v>
          </cell>
          <cell r="N605">
            <v>60</v>
          </cell>
          <cell r="P605">
            <v>60</v>
          </cell>
        </row>
        <row r="606">
          <cell r="C606" t="str">
            <v>Нащельник</v>
          </cell>
          <cell r="D606">
            <v>40</v>
          </cell>
          <cell r="F606">
            <v>120</v>
          </cell>
          <cell r="H606">
            <v>120</v>
          </cell>
          <cell r="I606">
            <v>3</v>
          </cell>
          <cell r="J606">
            <v>120</v>
          </cell>
          <cell r="L606">
            <v>120</v>
          </cell>
          <cell r="N606">
            <v>120</v>
          </cell>
          <cell r="P606">
            <v>120</v>
          </cell>
        </row>
        <row r="607">
          <cell r="C607" t="str">
            <v>Работа плотники</v>
          </cell>
          <cell r="D607">
            <v>1000</v>
          </cell>
          <cell r="F607">
            <v>300</v>
          </cell>
          <cell r="H607">
            <v>300</v>
          </cell>
          <cell r="I607">
            <v>0.3</v>
          </cell>
          <cell r="J607">
            <v>300</v>
          </cell>
          <cell r="L607">
            <v>300</v>
          </cell>
          <cell r="N607">
            <v>300</v>
          </cell>
          <cell r="P607">
            <v>300</v>
          </cell>
        </row>
        <row r="608">
          <cell r="B608" t="str">
            <v>Полка деревянная за 1 м пог (верх ОСБ 9мм) шириной 300</v>
          </cell>
          <cell r="F608">
            <v>1000</v>
          </cell>
          <cell r="H608">
            <v>1000</v>
          </cell>
          <cell r="J608">
            <v>1000</v>
          </cell>
          <cell r="L608">
            <v>1000</v>
          </cell>
          <cell r="N608">
            <v>1000</v>
          </cell>
          <cell r="P608">
            <v>1000</v>
          </cell>
        </row>
        <row r="609">
          <cell r="C609" t="str">
            <v>Труба проф 25*25(1,5)  6м</v>
          </cell>
          <cell r="D609">
            <v>92</v>
          </cell>
          <cell r="F609">
            <v>276</v>
          </cell>
          <cell r="H609">
            <v>276</v>
          </cell>
          <cell r="I609">
            <v>3</v>
          </cell>
          <cell r="J609">
            <v>276</v>
          </cell>
          <cell r="L609">
            <v>276</v>
          </cell>
          <cell r="N609">
            <v>276</v>
          </cell>
          <cell r="P609">
            <v>276</v>
          </cell>
        </row>
        <row r="610">
          <cell r="C610" t="str">
            <v>Профлист цвет С-21(2.5) 0,7мм</v>
          </cell>
          <cell r="D610">
            <v>2150</v>
          </cell>
          <cell r="F610">
            <v>430</v>
          </cell>
          <cell r="H610">
            <v>430</v>
          </cell>
          <cell r="I610">
            <v>0.2</v>
          </cell>
          <cell r="J610">
            <v>430</v>
          </cell>
          <cell r="L610">
            <v>430</v>
          </cell>
          <cell r="N610">
            <v>430</v>
          </cell>
          <cell r="P610">
            <v>430</v>
          </cell>
        </row>
        <row r="611">
          <cell r="C611" t="str">
            <v>Расходники, оснастка</v>
          </cell>
          <cell r="D611">
            <v>1050</v>
          </cell>
          <cell r="F611">
            <v>52.5</v>
          </cell>
          <cell r="H611">
            <v>52.5</v>
          </cell>
          <cell r="I611">
            <v>0.05</v>
          </cell>
          <cell r="J611">
            <v>52.5</v>
          </cell>
          <cell r="L611">
            <v>52.5</v>
          </cell>
          <cell r="N611">
            <v>52.5</v>
          </cell>
          <cell r="P611">
            <v>52.5</v>
          </cell>
        </row>
        <row r="612">
          <cell r="C612" t="str">
            <v>Саморезы</v>
          </cell>
          <cell r="D612">
            <v>120</v>
          </cell>
          <cell r="F612">
            <v>36</v>
          </cell>
          <cell r="H612">
            <v>36</v>
          </cell>
          <cell r="I612">
            <v>0.3</v>
          </cell>
          <cell r="J612">
            <v>36</v>
          </cell>
          <cell r="L612">
            <v>36</v>
          </cell>
          <cell r="N612">
            <v>36</v>
          </cell>
          <cell r="P612">
            <v>36</v>
          </cell>
        </row>
        <row r="613">
          <cell r="C613" t="str">
            <v>Краска ПФ-115</v>
          </cell>
          <cell r="D613">
            <v>250</v>
          </cell>
          <cell r="F613">
            <v>25</v>
          </cell>
          <cell r="H613">
            <v>25</v>
          </cell>
          <cell r="I613">
            <v>0.1</v>
          </cell>
          <cell r="J613">
            <v>25</v>
          </cell>
          <cell r="L613">
            <v>25</v>
          </cell>
          <cell r="N613">
            <v>25</v>
          </cell>
          <cell r="P613">
            <v>25</v>
          </cell>
        </row>
        <row r="614">
          <cell r="C614" t="str">
            <v>Работа сварщики</v>
          </cell>
          <cell r="D614">
            <v>1000</v>
          </cell>
          <cell r="F614">
            <v>150</v>
          </cell>
          <cell r="H614">
            <v>150</v>
          </cell>
          <cell r="I614">
            <v>0.15</v>
          </cell>
          <cell r="J614">
            <v>150</v>
          </cell>
          <cell r="L614">
            <v>150</v>
          </cell>
          <cell r="N614">
            <v>150</v>
          </cell>
          <cell r="P614">
            <v>150</v>
          </cell>
        </row>
        <row r="615">
          <cell r="C615" t="str">
            <v>Работа плотники</v>
          </cell>
          <cell r="D615">
            <v>1000</v>
          </cell>
          <cell r="F615">
            <v>300</v>
          </cell>
          <cell r="H615">
            <v>300</v>
          </cell>
          <cell r="I615">
            <v>0.3</v>
          </cell>
          <cell r="J615">
            <v>300</v>
          </cell>
          <cell r="L615">
            <v>300</v>
          </cell>
          <cell r="N615">
            <v>300</v>
          </cell>
          <cell r="P615">
            <v>300</v>
          </cell>
        </row>
        <row r="616">
          <cell r="B616" t="str">
            <v>Рекламный короб (обшивка металл плоский 0,7мм) высотой 400 за м пог</v>
          </cell>
          <cell r="F616">
            <v>1800</v>
          </cell>
          <cell r="H616">
            <v>1800</v>
          </cell>
          <cell r="J616">
            <v>1800</v>
          </cell>
          <cell r="L616">
            <v>1800</v>
          </cell>
          <cell r="N616">
            <v>1800</v>
          </cell>
          <cell r="P616">
            <v>1800</v>
          </cell>
        </row>
        <row r="617">
          <cell r="C617" t="str">
            <v>Труба проф 25*25(1,5)  6м</v>
          </cell>
          <cell r="D617">
            <v>92</v>
          </cell>
          <cell r="F617">
            <v>276</v>
          </cell>
          <cell r="H617">
            <v>276</v>
          </cell>
          <cell r="I617">
            <v>3</v>
          </cell>
          <cell r="J617">
            <v>276</v>
          </cell>
          <cell r="L617">
            <v>276</v>
          </cell>
          <cell r="N617">
            <v>276</v>
          </cell>
          <cell r="P617">
            <v>276</v>
          </cell>
        </row>
        <row r="618">
          <cell r="C618" t="str">
            <v>Поликарбонат цветной 6*2,1 (4мм)</v>
          </cell>
          <cell r="D618">
            <v>3450</v>
          </cell>
          <cell r="F618">
            <v>172.5</v>
          </cell>
          <cell r="H618">
            <v>172.5</v>
          </cell>
          <cell r="I618">
            <v>0.05</v>
          </cell>
          <cell r="J618">
            <v>172.5</v>
          </cell>
          <cell r="L618">
            <v>172.5</v>
          </cell>
          <cell r="N618">
            <v>172.5</v>
          </cell>
          <cell r="P618">
            <v>172.5</v>
          </cell>
        </row>
        <row r="619">
          <cell r="C619" t="str">
            <v>Расходники, оснастка</v>
          </cell>
          <cell r="D619">
            <v>1050</v>
          </cell>
          <cell r="F619">
            <v>52.5</v>
          </cell>
          <cell r="H619">
            <v>52.5</v>
          </cell>
          <cell r="I619">
            <v>0.05</v>
          </cell>
          <cell r="J619">
            <v>52.5</v>
          </cell>
          <cell r="L619">
            <v>52.5</v>
          </cell>
          <cell r="N619">
            <v>52.5</v>
          </cell>
          <cell r="P619">
            <v>52.5</v>
          </cell>
        </row>
        <row r="620">
          <cell r="C620" t="str">
            <v>Саморезы</v>
          </cell>
          <cell r="D620">
            <v>120</v>
          </cell>
          <cell r="F620">
            <v>36</v>
          </cell>
          <cell r="H620">
            <v>36</v>
          </cell>
          <cell r="I620">
            <v>0.3</v>
          </cell>
          <cell r="J620">
            <v>36</v>
          </cell>
          <cell r="L620">
            <v>36</v>
          </cell>
          <cell r="N620">
            <v>36</v>
          </cell>
          <cell r="P620">
            <v>36</v>
          </cell>
        </row>
        <row r="621">
          <cell r="C621" t="str">
            <v>Краска ПФ-115</v>
          </cell>
          <cell r="D621">
            <v>250</v>
          </cell>
          <cell r="F621">
            <v>25</v>
          </cell>
          <cell r="H621">
            <v>25</v>
          </cell>
          <cell r="I621">
            <v>0.1</v>
          </cell>
          <cell r="J621">
            <v>25</v>
          </cell>
          <cell r="L621">
            <v>25</v>
          </cell>
          <cell r="N621">
            <v>25</v>
          </cell>
          <cell r="P621">
            <v>25</v>
          </cell>
        </row>
        <row r="622">
          <cell r="C622" t="str">
            <v>Работа сварщики</v>
          </cell>
          <cell r="D622">
            <v>1000</v>
          </cell>
          <cell r="F622">
            <v>150</v>
          </cell>
          <cell r="H622">
            <v>150</v>
          </cell>
          <cell r="I622">
            <v>0.15</v>
          </cell>
          <cell r="J622">
            <v>150</v>
          </cell>
          <cell r="L622">
            <v>150</v>
          </cell>
          <cell r="N622">
            <v>150</v>
          </cell>
          <cell r="P622">
            <v>150</v>
          </cell>
        </row>
        <row r="623">
          <cell r="C623" t="str">
            <v>Работа плотники</v>
          </cell>
          <cell r="D623">
            <v>1000</v>
          </cell>
          <cell r="F623">
            <v>300</v>
          </cell>
          <cell r="H623">
            <v>300</v>
          </cell>
          <cell r="I623">
            <v>0.3</v>
          </cell>
          <cell r="J623">
            <v>300</v>
          </cell>
          <cell r="L623">
            <v>300</v>
          </cell>
          <cell r="N623">
            <v>300</v>
          </cell>
          <cell r="P623">
            <v>300</v>
          </cell>
        </row>
        <row r="624">
          <cell r="B624" t="str">
            <v>Рекламный короб (обшивка поликарбонат) высотой 400 за м пог</v>
          </cell>
          <cell r="F624">
            <v>1400</v>
          </cell>
          <cell r="H624">
            <v>1400</v>
          </cell>
          <cell r="J624">
            <v>1400</v>
          </cell>
          <cell r="L624">
            <v>1400</v>
          </cell>
          <cell r="N624">
            <v>1400</v>
          </cell>
          <cell r="P624">
            <v>1400</v>
          </cell>
        </row>
        <row r="625">
          <cell r="C625" t="str">
            <v>Подоконник ПВХ 200мм+заглушки</v>
          </cell>
          <cell r="D625">
            <v>500</v>
          </cell>
          <cell r="F625">
            <v>2400</v>
          </cell>
          <cell r="H625">
            <v>2400</v>
          </cell>
          <cell r="I625">
            <v>1</v>
          </cell>
          <cell r="J625">
            <v>500</v>
          </cell>
          <cell r="L625">
            <v>500</v>
          </cell>
          <cell r="N625">
            <v>500</v>
          </cell>
          <cell r="P625">
            <v>500</v>
          </cell>
        </row>
        <row r="626">
          <cell r="C626" t="str">
            <v>Уголок для подоконника 150*150</v>
          </cell>
          <cell r="D626">
            <v>400</v>
          </cell>
          <cell r="F626">
            <v>600</v>
          </cell>
          <cell r="H626">
            <v>600</v>
          </cell>
          <cell r="I626">
            <v>1.5</v>
          </cell>
          <cell r="J626">
            <v>600</v>
          </cell>
          <cell r="L626">
            <v>600</v>
          </cell>
          <cell r="N626">
            <v>600</v>
          </cell>
          <cell r="P626">
            <v>600</v>
          </cell>
        </row>
        <row r="627">
          <cell r="C627" t="str">
            <v>Работа плотники</v>
          </cell>
          <cell r="D627">
            <v>1000</v>
          </cell>
          <cell r="F627">
            <v>150</v>
          </cell>
          <cell r="H627">
            <v>150</v>
          </cell>
          <cell r="I627">
            <v>0.15</v>
          </cell>
          <cell r="J627">
            <v>150</v>
          </cell>
          <cell r="L627">
            <v>150</v>
          </cell>
          <cell r="N627">
            <v>150</v>
          </cell>
          <cell r="P627">
            <v>150</v>
          </cell>
        </row>
        <row r="628">
          <cell r="B628" t="str">
            <v xml:space="preserve">Подоконник пвх(200мм) снаружи за м пог </v>
          </cell>
          <cell r="F628">
            <v>1700</v>
          </cell>
          <cell r="H628">
            <v>1700</v>
          </cell>
          <cell r="J628">
            <v>1700</v>
          </cell>
          <cell r="L628">
            <v>1700</v>
          </cell>
          <cell r="N628">
            <v>1700</v>
          </cell>
          <cell r="P628">
            <v>1700</v>
          </cell>
        </row>
        <row r="629">
          <cell r="C629" t="str">
            <v>Уголок металл 63(4)  12м</v>
          </cell>
          <cell r="D629">
            <v>3170</v>
          </cell>
          <cell r="F629">
            <v>9510</v>
          </cell>
          <cell r="H629">
            <v>9510</v>
          </cell>
          <cell r="I629">
            <v>3</v>
          </cell>
          <cell r="J629">
            <v>9510</v>
          </cell>
          <cell r="L629">
            <v>9510</v>
          </cell>
          <cell r="N629">
            <v>9510</v>
          </cell>
          <cell r="P629">
            <v>9510</v>
          </cell>
        </row>
        <row r="630">
          <cell r="C630" t="str">
            <v>Краска ПФ-115</v>
          </cell>
          <cell r="D630">
            <v>250</v>
          </cell>
          <cell r="F630">
            <v>500</v>
          </cell>
          <cell r="H630">
            <v>500</v>
          </cell>
          <cell r="I630">
            <v>2</v>
          </cell>
          <cell r="J630">
            <v>500</v>
          </cell>
          <cell r="L630">
            <v>500</v>
          </cell>
          <cell r="N630">
            <v>500</v>
          </cell>
          <cell r="P630">
            <v>500</v>
          </cell>
        </row>
        <row r="631">
          <cell r="C631" t="str">
            <v>Расходники, оснастка</v>
          </cell>
          <cell r="D631">
            <v>1050</v>
          </cell>
          <cell r="F631">
            <v>420</v>
          </cell>
          <cell r="H631">
            <v>420</v>
          </cell>
          <cell r="I631">
            <v>0.4</v>
          </cell>
          <cell r="J631">
            <v>420</v>
          </cell>
          <cell r="L631">
            <v>420</v>
          </cell>
          <cell r="N631">
            <v>420</v>
          </cell>
          <cell r="P631">
            <v>420</v>
          </cell>
        </row>
        <row r="632">
          <cell r="C632" t="str">
            <v>Работа сварщики</v>
          </cell>
          <cell r="D632">
            <v>1000</v>
          </cell>
          <cell r="F632">
            <v>4500</v>
          </cell>
          <cell r="H632">
            <v>4500</v>
          </cell>
          <cell r="I632">
            <v>4.5</v>
          </cell>
          <cell r="J632">
            <v>4500</v>
          </cell>
          <cell r="L632">
            <v>4500</v>
          </cell>
          <cell r="N632">
            <v>4500</v>
          </cell>
          <cell r="P632">
            <v>4500</v>
          </cell>
        </row>
        <row r="633">
          <cell r="C633" t="str">
            <v>Работа плотники</v>
          </cell>
          <cell r="D633">
            <v>1000</v>
          </cell>
          <cell r="F633">
            <v>500</v>
          </cell>
          <cell r="H633">
            <v>500</v>
          </cell>
          <cell r="I633">
            <v>0.5</v>
          </cell>
          <cell r="J633">
            <v>500</v>
          </cell>
          <cell r="L633">
            <v>500</v>
          </cell>
          <cell r="N633">
            <v>500</v>
          </cell>
          <cell r="P633">
            <v>500</v>
          </cell>
        </row>
        <row r="634">
          <cell r="B634" t="str">
            <v>Подиум из уголка 63мм 2000*2000*1500</v>
          </cell>
          <cell r="F634">
            <v>20800</v>
          </cell>
          <cell r="H634">
            <v>20800</v>
          </cell>
          <cell r="J634">
            <v>20800</v>
          </cell>
          <cell r="L634">
            <v>20800</v>
          </cell>
          <cell r="N634">
            <v>20800</v>
          </cell>
          <cell r="P634">
            <v>20800</v>
          </cell>
        </row>
        <row r="635">
          <cell r="B635" t="str">
            <v>Площадка 900*900</v>
          </cell>
          <cell r="C635" t="str">
            <v>Уголок металл 63(4)  12м</v>
          </cell>
          <cell r="D635">
            <v>3170</v>
          </cell>
          <cell r="F635">
            <v>3645.4999999999995</v>
          </cell>
          <cell r="H635">
            <v>3645.4999999999995</v>
          </cell>
          <cell r="I635">
            <v>1.1499999999999999</v>
          </cell>
          <cell r="J635">
            <v>3645.4999999999995</v>
          </cell>
          <cell r="L635">
            <v>3645.4999999999995</v>
          </cell>
          <cell r="N635">
            <v>3645.4999999999995</v>
          </cell>
          <cell r="P635">
            <v>3645.4999999999995</v>
          </cell>
        </row>
        <row r="636">
          <cell r="C636" t="str">
            <v>Труба проф 40*20(1,5)  6м</v>
          </cell>
          <cell r="D636">
            <v>108</v>
          </cell>
          <cell r="F636">
            <v>1188</v>
          </cell>
          <cell r="H636">
            <v>1188</v>
          </cell>
          <cell r="I636">
            <v>11</v>
          </cell>
          <cell r="J636">
            <v>1188</v>
          </cell>
          <cell r="L636">
            <v>1188</v>
          </cell>
          <cell r="N636">
            <v>1188</v>
          </cell>
          <cell r="P636">
            <v>1188</v>
          </cell>
        </row>
        <row r="637">
          <cell r="B637" t="str">
            <v>ступени(7шт)800*250</v>
          </cell>
          <cell r="C637" t="str">
            <v>Уголок металл 40(3)  6м</v>
          </cell>
          <cell r="D637">
            <v>870</v>
          </cell>
          <cell r="F637">
            <v>2175</v>
          </cell>
          <cell r="H637">
            <v>2175</v>
          </cell>
          <cell r="I637">
            <v>2.5</v>
          </cell>
          <cell r="J637">
            <v>2175</v>
          </cell>
          <cell r="L637">
            <v>2175</v>
          </cell>
          <cell r="N637">
            <v>2175</v>
          </cell>
          <cell r="P637">
            <v>2175</v>
          </cell>
        </row>
        <row r="638">
          <cell r="C638" t="str">
            <v>Лист ПВЛ (408) 4мм (1250*2500)</v>
          </cell>
          <cell r="D638">
            <v>5900</v>
          </cell>
          <cell r="F638">
            <v>5900</v>
          </cell>
          <cell r="H638">
            <v>5900</v>
          </cell>
          <cell r="I638">
            <v>1</v>
          </cell>
          <cell r="J638">
            <v>5900</v>
          </cell>
          <cell r="L638">
            <v>5900</v>
          </cell>
          <cell r="N638">
            <v>5900</v>
          </cell>
          <cell r="P638">
            <v>5900</v>
          </cell>
        </row>
        <row r="639">
          <cell r="C639" t="str">
            <v>Краска ПФ-115</v>
          </cell>
          <cell r="D639">
            <v>250</v>
          </cell>
          <cell r="F639">
            <v>500</v>
          </cell>
          <cell r="H639">
            <v>500</v>
          </cell>
          <cell r="I639">
            <v>2</v>
          </cell>
          <cell r="J639">
            <v>500</v>
          </cell>
          <cell r="L639">
            <v>500</v>
          </cell>
          <cell r="N639">
            <v>500</v>
          </cell>
          <cell r="P639">
            <v>500</v>
          </cell>
        </row>
        <row r="640">
          <cell r="C640" t="str">
            <v>Расходники, оснастка</v>
          </cell>
          <cell r="D640">
            <v>1050</v>
          </cell>
          <cell r="F640">
            <v>525</v>
          </cell>
          <cell r="H640">
            <v>525</v>
          </cell>
          <cell r="I640">
            <v>0.5</v>
          </cell>
          <cell r="J640">
            <v>525</v>
          </cell>
          <cell r="L640">
            <v>525</v>
          </cell>
          <cell r="N640">
            <v>525</v>
          </cell>
          <cell r="P640">
            <v>525</v>
          </cell>
        </row>
        <row r="641">
          <cell r="C641" t="str">
            <v>Работа сварщики</v>
          </cell>
          <cell r="D641">
            <v>1000</v>
          </cell>
          <cell r="F641">
            <v>6000</v>
          </cell>
          <cell r="H641">
            <v>6000</v>
          </cell>
          <cell r="I641">
            <v>6</v>
          </cell>
          <cell r="J641">
            <v>6000</v>
          </cell>
          <cell r="L641">
            <v>6000</v>
          </cell>
          <cell r="N641">
            <v>6000</v>
          </cell>
          <cell r="P641">
            <v>6000</v>
          </cell>
        </row>
        <row r="642">
          <cell r="C642" t="str">
            <v>Работа плотники</v>
          </cell>
          <cell r="D642">
            <v>1000</v>
          </cell>
          <cell r="F642">
            <v>1000</v>
          </cell>
          <cell r="H642">
            <v>1000</v>
          </cell>
          <cell r="I642">
            <v>1</v>
          </cell>
          <cell r="J642">
            <v>1000</v>
          </cell>
          <cell r="L642">
            <v>1000</v>
          </cell>
          <cell r="N642">
            <v>1000</v>
          </cell>
          <cell r="P642">
            <v>1000</v>
          </cell>
        </row>
        <row r="643">
          <cell r="B643" t="str">
            <v>Лестница с площадкой и перилами на высоту 1500</v>
          </cell>
          <cell r="F643">
            <v>28200</v>
          </cell>
          <cell r="H643">
            <v>28200</v>
          </cell>
          <cell r="J643">
            <v>28200</v>
          </cell>
          <cell r="L643">
            <v>28200</v>
          </cell>
          <cell r="N643">
            <v>28200</v>
          </cell>
          <cell r="P643">
            <v>28200</v>
          </cell>
        </row>
        <row r="644">
          <cell r="B644" t="str">
            <v>Площадка900*400</v>
          </cell>
          <cell r="C644" t="str">
            <v>Уголок металл 63(4)  12м</v>
          </cell>
          <cell r="D644">
            <v>3170</v>
          </cell>
          <cell r="F644">
            <v>1585</v>
          </cell>
          <cell r="H644">
            <v>1585</v>
          </cell>
          <cell r="I644">
            <v>0.5</v>
          </cell>
          <cell r="J644">
            <v>1585</v>
          </cell>
          <cell r="L644">
            <v>1585</v>
          </cell>
          <cell r="N644">
            <v>1585</v>
          </cell>
          <cell r="P644">
            <v>1585</v>
          </cell>
        </row>
        <row r="645">
          <cell r="C645" t="str">
            <v>Уголок металл 40(3)  6м</v>
          </cell>
          <cell r="D645">
            <v>870</v>
          </cell>
          <cell r="F645">
            <v>1305</v>
          </cell>
          <cell r="H645">
            <v>1305</v>
          </cell>
          <cell r="I645">
            <v>1.5</v>
          </cell>
          <cell r="J645">
            <v>1305</v>
          </cell>
          <cell r="L645">
            <v>1305</v>
          </cell>
          <cell r="N645">
            <v>1305</v>
          </cell>
          <cell r="P645">
            <v>1305</v>
          </cell>
        </row>
        <row r="646">
          <cell r="B646" t="str">
            <v>ступени 4шт 800*250</v>
          </cell>
          <cell r="C646" t="str">
            <v>Лист ПВЛ (408) 4мм (1250*2500)</v>
          </cell>
          <cell r="D646">
            <v>5900</v>
          </cell>
          <cell r="F646">
            <v>38900</v>
          </cell>
          <cell r="H646">
            <v>38900</v>
          </cell>
          <cell r="I646">
            <v>0.6</v>
          </cell>
          <cell r="J646">
            <v>3540</v>
          </cell>
          <cell r="L646">
            <v>3540</v>
          </cell>
          <cell r="N646">
            <v>3540</v>
          </cell>
          <cell r="P646">
            <v>3540</v>
          </cell>
        </row>
        <row r="647">
          <cell r="C647" t="str">
            <v>Краска ПФ-115</v>
          </cell>
          <cell r="D647">
            <v>250</v>
          </cell>
          <cell r="F647">
            <v>250</v>
          </cell>
          <cell r="H647">
            <v>250</v>
          </cell>
          <cell r="I647">
            <v>1</v>
          </cell>
          <cell r="J647">
            <v>250</v>
          </cell>
          <cell r="L647">
            <v>250</v>
          </cell>
          <cell r="N647">
            <v>250</v>
          </cell>
          <cell r="P647">
            <v>250</v>
          </cell>
        </row>
        <row r="648">
          <cell r="C648" t="str">
            <v>Расходники, оснастка</v>
          </cell>
          <cell r="D648">
            <v>1050</v>
          </cell>
          <cell r="F648">
            <v>315</v>
          </cell>
          <cell r="H648">
            <v>315</v>
          </cell>
          <cell r="I648">
            <v>0.3</v>
          </cell>
          <cell r="J648">
            <v>315</v>
          </cell>
          <cell r="L648">
            <v>315</v>
          </cell>
          <cell r="N648">
            <v>315</v>
          </cell>
          <cell r="P648">
            <v>315</v>
          </cell>
        </row>
        <row r="649">
          <cell r="C649" t="str">
            <v>Работа сварщики</v>
          </cell>
          <cell r="D649">
            <v>1000</v>
          </cell>
          <cell r="F649">
            <v>3000</v>
          </cell>
          <cell r="H649">
            <v>3000</v>
          </cell>
          <cell r="I649">
            <v>3</v>
          </cell>
          <cell r="J649">
            <v>3000</v>
          </cell>
          <cell r="L649">
            <v>3000</v>
          </cell>
          <cell r="N649">
            <v>3000</v>
          </cell>
          <cell r="P649">
            <v>3000</v>
          </cell>
        </row>
        <row r="650">
          <cell r="C650" t="str">
            <v>Работа плотники</v>
          </cell>
          <cell r="D650">
            <v>1000</v>
          </cell>
          <cell r="F650">
            <v>300</v>
          </cell>
          <cell r="H650">
            <v>300</v>
          </cell>
          <cell r="I650">
            <v>0.3</v>
          </cell>
          <cell r="J650">
            <v>300</v>
          </cell>
          <cell r="L650">
            <v>300</v>
          </cell>
          <cell r="N650">
            <v>300</v>
          </cell>
          <cell r="P650">
            <v>300</v>
          </cell>
        </row>
        <row r="651">
          <cell r="B651" t="str">
            <v>Лестница съемная с площадкой без перил (для вагон-дома)</v>
          </cell>
          <cell r="F651">
            <v>13900</v>
          </cell>
          <cell r="H651">
            <v>13900</v>
          </cell>
          <cell r="J651">
            <v>13900</v>
          </cell>
          <cell r="L651">
            <v>13900</v>
          </cell>
          <cell r="N651">
            <v>13900</v>
          </cell>
          <cell r="P651">
            <v>13900</v>
          </cell>
        </row>
        <row r="652">
          <cell r="C652" t="str">
            <v>Прицеп-шасси с доставкой</v>
          </cell>
          <cell r="D652">
            <v>520000</v>
          </cell>
          <cell r="F652">
            <v>520000</v>
          </cell>
          <cell r="H652">
            <v>520000</v>
          </cell>
          <cell r="I652">
            <v>1</v>
          </cell>
          <cell r="J652">
            <v>520000</v>
          </cell>
          <cell r="L652">
            <v>520000</v>
          </cell>
          <cell r="N652">
            <v>520000</v>
          </cell>
          <cell r="P652">
            <v>520000</v>
          </cell>
        </row>
        <row r="653">
          <cell r="C653" t="str">
            <v>Краска ПФ-115</v>
          </cell>
          <cell r="D653">
            <v>250</v>
          </cell>
          <cell r="F653">
            <v>50</v>
          </cell>
          <cell r="H653">
            <v>50</v>
          </cell>
          <cell r="I653">
            <v>0.2</v>
          </cell>
          <cell r="J653">
            <v>50</v>
          </cell>
          <cell r="L653">
            <v>50</v>
          </cell>
          <cell r="N653">
            <v>50</v>
          </cell>
          <cell r="P653">
            <v>50</v>
          </cell>
        </row>
        <row r="654">
          <cell r="B654" t="str">
            <v>плюс лента светоотр</v>
          </cell>
          <cell r="C654" t="str">
            <v>Расходники, оснастка</v>
          </cell>
          <cell r="D654">
            <v>1050</v>
          </cell>
          <cell r="F654">
            <v>3150</v>
          </cell>
          <cell r="H654">
            <v>3150</v>
          </cell>
          <cell r="I654">
            <v>3</v>
          </cell>
          <cell r="J654">
            <v>3150</v>
          </cell>
          <cell r="L654">
            <v>3150</v>
          </cell>
          <cell r="N654">
            <v>3150</v>
          </cell>
          <cell r="P654">
            <v>3150</v>
          </cell>
        </row>
        <row r="655">
          <cell r="C655" t="str">
            <v>Работа сварщики</v>
          </cell>
          <cell r="D655">
            <v>1000</v>
          </cell>
          <cell r="F655">
            <v>2700</v>
          </cell>
          <cell r="H655">
            <v>2700</v>
          </cell>
          <cell r="I655">
            <v>2.7</v>
          </cell>
          <cell r="J655">
            <v>2700</v>
          </cell>
          <cell r="L655">
            <v>2700</v>
          </cell>
          <cell r="N655">
            <v>2700</v>
          </cell>
          <cell r="P655">
            <v>2700</v>
          </cell>
        </row>
        <row r="656">
          <cell r="B656" t="str">
            <v>краска, строповка, колеса</v>
          </cell>
          <cell r="C656" t="str">
            <v>Работа плотники</v>
          </cell>
          <cell r="D656">
            <v>1000</v>
          </cell>
          <cell r="F656">
            <v>1500</v>
          </cell>
          <cell r="H656">
            <v>1500</v>
          </cell>
          <cell r="I656">
            <v>1.5</v>
          </cell>
          <cell r="J656">
            <v>1500</v>
          </cell>
          <cell r="L656">
            <v>1500</v>
          </cell>
          <cell r="N656">
            <v>1500</v>
          </cell>
          <cell r="P656">
            <v>1500</v>
          </cell>
        </row>
        <row r="657">
          <cell r="B657" t="str">
            <v>кран</v>
          </cell>
          <cell r="C657" t="str">
            <v>Работа сторонний подряд</v>
          </cell>
          <cell r="D657">
            <v>1000</v>
          </cell>
          <cell r="F657">
            <v>6000</v>
          </cell>
          <cell r="H657">
            <v>6000</v>
          </cell>
          <cell r="I657">
            <v>6</v>
          </cell>
          <cell r="J657">
            <v>6000</v>
          </cell>
          <cell r="L657">
            <v>6000</v>
          </cell>
          <cell r="N657">
            <v>6000</v>
          </cell>
          <cell r="P657">
            <v>6000</v>
          </cell>
        </row>
        <row r="658">
          <cell r="B658" t="str">
            <v>Прицеп-шасси с установкой</v>
          </cell>
          <cell r="F658">
            <v>592700</v>
          </cell>
          <cell r="H658">
            <v>592700</v>
          </cell>
          <cell r="J658">
            <v>592700</v>
          </cell>
          <cell r="L658">
            <v>592700</v>
          </cell>
          <cell r="N658">
            <v>592700</v>
          </cell>
          <cell r="P658">
            <v>592700</v>
          </cell>
        </row>
        <row r="659">
          <cell r="C659" t="str">
            <v>Труба проф 25*25(1,5)  6м</v>
          </cell>
          <cell r="D659">
            <v>92</v>
          </cell>
          <cell r="F659">
            <v>1196</v>
          </cell>
          <cell r="H659">
            <v>1196</v>
          </cell>
          <cell r="I659">
            <v>13</v>
          </cell>
          <cell r="J659">
            <v>1196</v>
          </cell>
          <cell r="L659">
            <v>1196</v>
          </cell>
          <cell r="N659">
            <v>1196</v>
          </cell>
          <cell r="P659">
            <v>1196</v>
          </cell>
        </row>
        <row r="660">
          <cell r="C660" t="str">
            <v>Профлист цвет С-8(2.5) 0,4мм</v>
          </cell>
          <cell r="D660">
            <v>1200</v>
          </cell>
          <cell r="F660">
            <v>600</v>
          </cell>
          <cell r="H660">
            <v>600</v>
          </cell>
          <cell r="I660">
            <v>0.5</v>
          </cell>
          <cell r="J660">
            <v>600</v>
          </cell>
          <cell r="L660">
            <v>600</v>
          </cell>
          <cell r="N660">
            <v>600</v>
          </cell>
          <cell r="P660">
            <v>600</v>
          </cell>
        </row>
        <row r="661">
          <cell r="C661" t="str">
            <v>Расходники, оснастка</v>
          </cell>
          <cell r="D661">
            <v>1050</v>
          </cell>
          <cell r="F661">
            <v>210</v>
          </cell>
          <cell r="H661">
            <v>210</v>
          </cell>
          <cell r="I661">
            <v>0.2</v>
          </cell>
          <cell r="J661">
            <v>210</v>
          </cell>
          <cell r="L661">
            <v>210</v>
          </cell>
          <cell r="N661">
            <v>210</v>
          </cell>
          <cell r="P661">
            <v>210</v>
          </cell>
        </row>
        <row r="662">
          <cell r="C662" t="str">
            <v>Саморезы</v>
          </cell>
          <cell r="D662">
            <v>120</v>
          </cell>
          <cell r="F662">
            <v>120</v>
          </cell>
          <cell r="H662">
            <v>120</v>
          </cell>
          <cell r="I662">
            <v>1</v>
          </cell>
          <cell r="J662">
            <v>120</v>
          </cell>
          <cell r="L662">
            <v>120</v>
          </cell>
          <cell r="N662">
            <v>120</v>
          </cell>
          <cell r="P662">
            <v>120</v>
          </cell>
        </row>
        <row r="663">
          <cell r="C663" t="str">
            <v>Краска ПФ-115</v>
          </cell>
          <cell r="D663">
            <v>250</v>
          </cell>
          <cell r="F663">
            <v>75</v>
          </cell>
          <cell r="H663">
            <v>75</v>
          </cell>
          <cell r="I663">
            <v>0.3</v>
          </cell>
          <cell r="J663">
            <v>75</v>
          </cell>
          <cell r="L663">
            <v>75</v>
          </cell>
          <cell r="N663">
            <v>75</v>
          </cell>
          <cell r="P663">
            <v>75</v>
          </cell>
        </row>
        <row r="664">
          <cell r="C664" t="str">
            <v>Работа сварщики</v>
          </cell>
          <cell r="D664">
            <v>1000</v>
          </cell>
          <cell r="F664">
            <v>1700</v>
          </cell>
          <cell r="H664">
            <v>1700</v>
          </cell>
          <cell r="I664">
            <v>1.7</v>
          </cell>
          <cell r="J664">
            <v>1700</v>
          </cell>
          <cell r="L664">
            <v>1700</v>
          </cell>
          <cell r="N664">
            <v>1700</v>
          </cell>
          <cell r="P664">
            <v>1700</v>
          </cell>
        </row>
        <row r="665">
          <cell r="C665" t="str">
            <v>Работа плотники</v>
          </cell>
          <cell r="D665">
            <v>1000</v>
          </cell>
          <cell r="F665">
            <v>400</v>
          </cell>
          <cell r="H665">
            <v>400</v>
          </cell>
          <cell r="I665">
            <v>0.4</v>
          </cell>
          <cell r="J665">
            <v>400</v>
          </cell>
          <cell r="L665">
            <v>400</v>
          </cell>
          <cell r="N665">
            <v>400</v>
          </cell>
          <cell r="P665">
            <v>400</v>
          </cell>
        </row>
        <row r="666">
          <cell r="B666" t="str">
            <v>Козырек 1250*1000 (Профлист цветной С-21) Без установки</v>
          </cell>
          <cell r="F666">
            <v>5800</v>
          </cell>
          <cell r="H666">
            <v>5800</v>
          </cell>
          <cell r="J666">
            <v>5800</v>
          </cell>
          <cell r="L666">
            <v>5800</v>
          </cell>
          <cell r="N666">
            <v>5800</v>
          </cell>
          <cell r="P666">
            <v>5800</v>
          </cell>
        </row>
        <row r="667">
          <cell r="C667" t="str">
            <v>Брусок 40*50*6000</v>
          </cell>
          <cell r="D667">
            <v>156</v>
          </cell>
          <cell r="F667">
            <v>390</v>
          </cell>
          <cell r="H667">
            <v>390</v>
          </cell>
          <cell r="I667">
            <v>2.5</v>
          </cell>
          <cell r="J667">
            <v>390</v>
          </cell>
          <cell r="L667">
            <v>390</v>
          </cell>
          <cell r="N667">
            <v>390</v>
          </cell>
          <cell r="P667">
            <v>390</v>
          </cell>
        </row>
        <row r="668">
          <cell r="C668" t="str">
            <v>Дверь липа банная (в парилку)</v>
          </cell>
          <cell r="D668">
            <v>4600</v>
          </cell>
          <cell r="F668">
            <v>4600</v>
          </cell>
          <cell r="H668">
            <v>4600</v>
          </cell>
          <cell r="I668">
            <v>1</v>
          </cell>
          <cell r="J668">
            <v>4600</v>
          </cell>
          <cell r="L668">
            <v>4600</v>
          </cell>
          <cell r="N668">
            <v>4600</v>
          </cell>
          <cell r="P668">
            <v>4600</v>
          </cell>
        </row>
        <row r="669">
          <cell r="C669" t="str">
            <v>Ручка деревянная кнопка</v>
          </cell>
          <cell r="D669">
            <v>110</v>
          </cell>
          <cell r="F669">
            <v>220</v>
          </cell>
          <cell r="H669">
            <v>220</v>
          </cell>
          <cell r="I669">
            <v>2</v>
          </cell>
          <cell r="J669">
            <v>220</v>
          </cell>
          <cell r="L669">
            <v>220</v>
          </cell>
          <cell r="N669">
            <v>220</v>
          </cell>
          <cell r="P669">
            <v>220</v>
          </cell>
        </row>
        <row r="670">
          <cell r="C670" t="str">
            <v>Петля-бабочка</v>
          </cell>
          <cell r="D670">
            <v>100</v>
          </cell>
          <cell r="F670">
            <v>200</v>
          </cell>
          <cell r="H670">
            <v>200</v>
          </cell>
          <cell r="I670">
            <v>2</v>
          </cell>
          <cell r="J670">
            <v>200</v>
          </cell>
          <cell r="L670">
            <v>200</v>
          </cell>
          <cell r="N670">
            <v>200</v>
          </cell>
          <cell r="P670">
            <v>200</v>
          </cell>
        </row>
        <row r="671">
          <cell r="C671" t="str">
            <v>Шарик</v>
          </cell>
          <cell r="D671">
            <v>200</v>
          </cell>
          <cell r="F671">
            <v>200</v>
          </cell>
          <cell r="H671">
            <v>200</v>
          </cell>
          <cell r="I671">
            <v>1</v>
          </cell>
          <cell r="J671">
            <v>200</v>
          </cell>
          <cell r="L671">
            <v>200</v>
          </cell>
          <cell r="N671">
            <v>200</v>
          </cell>
          <cell r="P671">
            <v>200</v>
          </cell>
        </row>
        <row r="672">
          <cell r="C672" t="str">
            <v>Мин плита</v>
          </cell>
          <cell r="D672">
            <v>2300</v>
          </cell>
          <cell r="F672">
            <v>391</v>
          </cell>
          <cell r="H672">
            <v>391</v>
          </cell>
          <cell r="I672">
            <v>0.17</v>
          </cell>
          <cell r="J672">
            <v>391</v>
          </cell>
          <cell r="L672">
            <v>391</v>
          </cell>
          <cell r="N672">
            <v>391</v>
          </cell>
          <cell r="P672">
            <v>391</v>
          </cell>
        </row>
        <row r="673">
          <cell r="C673" t="str">
            <v>Пароизоляция «В»</v>
          </cell>
          <cell r="D673">
            <v>32</v>
          </cell>
          <cell r="F673">
            <v>72</v>
          </cell>
          <cell r="H673">
            <v>72</v>
          </cell>
          <cell r="I673">
            <v>2.25</v>
          </cell>
          <cell r="J673">
            <v>72</v>
          </cell>
          <cell r="L673">
            <v>72</v>
          </cell>
          <cell r="N673">
            <v>72</v>
          </cell>
          <cell r="P673">
            <v>72</v>
          </cell>
        </row>
        <row r="674">
          <cell r="C674" t="str">
            <v>Вагонка сосна</v>
          </cell>
          <cell r="D674">
            <v>380</v>
          </cell>
          <cell r="F674">
            <v>2432</v>
          </cell>
          <cell r="H674">
            <v>2432</v>
          </cell>
          <cell r="I674">
            <v>6.4</v>
          </cell>
          <cell r="J674">
            <v>2432</v>
          </cell>
          <cell r="L674">
            <v>2432</v>
          </cell>
          <cell r="N674">
            <v>2432</v>
          </cell>
          <cell r="P674">
            <v>2432</v>
          </cell>
        </row>
        <row r="675">
          <cell r="C675" t="str">
            <v>Нащельник</v>
          </cell>
          <cell r="D675">
            <v>40</v>
          </cell>
          <cell r="F675">
            <v>636</v>
          </cell>
          <cell r="H675">
            <v>636</v>
          </cell>
          <cell r="I675">
            <v>15.9</v>
          </cell>
          <cell r="J675">
            <v>636</v>
          </cell>
          <cell r="L675">
            <v>636</v>
          </cell>
          <cell r="N675">
            <v>636</v>
          </cell>
          <cell r="P675">
            <v>636</v>
          </cell>
        </row>
        <row r="676">
          <cell r="C676" t="str">
            <v>Плинтус</v>
          </cell>
          <cell r="D676">
            <v>40</v>
          </cell>
          <cell r="F676">
            <v>288</v>
          </cell>
          <cell r="H676">
            <v>288</v>
          </cell>
          <cell r="I676">
            <v>7.2</v>
          </cell>
          <cell r="J676">
            <v>288</v>
          </cell>
          <cell r="L676">
            <v>288</v>
          </cell>
          <cell r="N676">
            <v>288</v>
          </cell>
          <cell r="P676">
            <v>288</v>
          </cell>
        </row>
        <row r="677">
          <cell r="C677" t="str">
            <v>Саморезы</v>
          </cell>
          <cell r="D677">
            <v>120</v>
          </cell>
          <cell r="F677">
            <v>120</v>
          </cell>
          <cell r="H677">
            <v>120</v>
          </cell>
          <cell r="I677">
            <v>1</v>
          </cell>
          <cell r="J677">
            <v>120</v>
          </cell>
          <cell r="L677">
            <v>120</v>
          </cell>
          <cell r="N677">
            <v>120</v>
          </cell>
          <cell r="P677">
            <v>120</v>
          </cell>
        </row>
        <row r="678">
          <cell r="B678" t="str">
            <v>Врезка шарик</v>
          </cell>
          <cell r="C678" t="str">
            <v>Работа сторонний подряд</v>
          </cell>
          <cell r="D678">
            <v>1000</v>
          </cell>
          <cell r="F678">
            <v>300</v>
          </cell>
          <cell r="H678">
            <v>300</v>
          </cell>
          <cell r="I678">
            <v>0.3</v>
          </cell>
          <cell r="J678">
            <v>300</v>
          </cell>
          <cell r="L678">
            <v>300</v>
          </cell>
          <cell r="N678">
            <v>300</v>
          </cell>
          <cell r="P678">
            <v>300</v>
          </cell>
        </row>
        <row r="679">
          <cell r="B679" t="str">
            <v>Дверь</v>
          </cell>
          <cell r="C679" t="str">
            <v>Работа плотники</v>
          </cell>
          <cell r="D679">
            <v>1000</v>
          </cell>
          <cell r="F679">
            <v>900</v>
          </cell>
          <cell r="H679">
            <v>900</v>
          </cell>
          <cell r="I679">
            <v>0.7</v>
          </cell>
          <cell r="J679">
            <v>700</v>
          </cell>
          <cell r="L679">
            <v>700</v>
          </cell>
          <cell r="N679">
            <v>700</v>
          </cell>
          <cell r="P679">
            <v>700</v>
          </cell>
        </row>
        <row r="680">
          <cell r="B680" t="str">
            <v>Перегородка</v>
          </cell>
          <cell r="C680" t="str">
            <v>Работа плотники</v>
          </cell>
          <cell r="D680">
            <v>1000</v>
          </cell>
          <cell r="F680">
            <v>1200</v>
          </cell>
          <cell r="H680">
            <v>1200</v>
          </cell>
          <cell r="I680">
            <v>1.2</v>
          </cell>
          <cell r="J680">
            <v>1200</v>
          </cell>
          <cell r="L680">
            <v>1200</v>
          </cell>
          <cell r="N680">
            <v>1200</v>
          </cell>
          <cell r="P680">
            <v>1200</v>
          </cell>
        </row>
        <row r="681">
          <cell r="B681" t="str">
            <v>Перегородка банная с дверью банной 2400</v>
          </cell>
          <cell r="F681">
            <v>15800</v>
          </cell>
          <cell r="H681">
            <v>15800</v>
          </cell>
          <cell r="J681">
            <v>15800</v>
          </cell>
          <cell r="L681">
            <v>14700</v>
          </cell>
          <cell r="N681">
            <v>14700</v>
          </cell>
          <cell r="P681">
            <v>14700</v>
          </cell>
        </row>
        <row r="682">
          <cell r="C682" t="str">
            <v>Брусок 40*50*6000</v>
          </cell>
          <cell r="D682">
            <v>156</v>
          </cell>
          <cell r="F682">
            <v>546</v>
          </cell>
          <cell r="H682">
            <v>546</v>
          </cell>
          <cell r="I682">
            <v>3.5</v>
          </cell>
          <cell r="J682">
            <v>546</v>
          </cell>
          <cell r="L682">
            <v>546</v>
          </cell>
          <cell r="N682">
            <v>546</v>
          </cell>
          <cell r="P682">
            <v>546</v>
          </cell>
        </row>
        <row r="683">
          <cell r="C683" t="str">
            <v>Дверь липа банная (в парилку)</v>
          </cell>
          <cell r="D683">
            <v>4600</v>
          </cell>
          <cell r="F683">
            <v>4600</v>
          </cell>
          <cell r="H683">
            <v>4600</v>
          </cell>
          <cell r="I683">
            <v>1</v>
          </cell>
          <cell r="J683">
            <v>4600</v>
          </cell>
          <cell r="L683">
            <v>4600</v>
          </cell>
          <cell r="N683">
            <v>4600</v>
          </cell>
          <cell r="P683">
            <v>4600</v>
          </cell>
        </row>
        <row r="684">
          <cell r="C684" t="str">
            <v>Ручка деревянная кнопка</v>
          </cell>
          <cell r="D684">
            <v>110</v>
          </cell>
          <cell r="F684">
            <v>220</v>
          </cell>
          <cell r="H684">
            <v>220</v>
          </cell>
          <cell r="I684">
            <v>2</v>
          </cell>
          <cell r="J684">
            <v>220</v>
          </cell>
          <cell r="L684">
            <v>220</v>
          </cell>
          <cell r="N684">
            <v>220</v>
          </cell>
          <cell r="P684">
            <v>220</v>
          </cell>
        </row>
        <row r="685">
          <cell r="C685" t="str">
            <v>Петля-бабочка</v>
          </cell>
          <cell r="D685">
            <v>100</v>
          </cell>
          <cell r="F685">
            <v>200</v>
          </cell>
          <cell r="H685">
            <v>200</v>
          </cell>
          <cell r="I685">
            <v>2</v>
          </cell>
          <cell r="J685">
            <v>200</v>
          </cell>
          <cell r="L685">
            <v>200</v>
          </cell>
          <cell r="N685">
            <v>200</v>
          </cell>
          <cell r="P685">
            <v>200</v>
          </cell>
        </row>
        <row r="686">
          <cell r="C686" t="str">
            <v>Шарик</v>
          </cell>
          <cell r="D686">
            <v>200</v>
          </cell>
          <cell r="F686">
            <v>200</v>
          </cell>
          <cell r="H686">
            <v>200</v>
          </cell>
          <cell r="I686">
            <v>1</v>
          </cell>
          <cell r="J686">
            <v>200</v>
          </cell>
          <cell r="L686">
            <v>200</v>
          </cell>
          <cell r="N686">
            <v>200</v>
          </cell>
          <cell r="P686">
            <v>200</v>
          </cell>
        </row>
        <row r="687">
          <cell r="C687" t="str">
            <v>Мин плита</v>
          </cell>
          <cell r="D687">
            <v>2300</v>
          </cell>
          <cell r="F687">
            <v>552</v>
          </cell>
          <cell r="H687">
            <v>552</v>
          </cell>
          <cell r="I687">
            <v>0.24</v>
          </cell>
          <cell r="J687">
            <v>552</v>
          </cell>
          <cell r="L687">
            <v>552</v>
          </cell>
          <cell r="N687">
            <v>552</v>
          </cell>
          <cell r="P687">
            <v>552</v>
          </cell>
        </row>
        <row r="688">
          <cell r="C688" t="str">
            <v>Пароизоляция «В»</v>
          </cell>
          <cell r="D688">
            <v>32</v>
          </cell>
          <cell r="F688">
            <v>102.4</v>
          </cell>
          <cell r="H688">
            <v>102.4</v>
          </cell>
          <cell r="I688">
            <v>3.2</v>
          </cell>
          <cell r="J688">
            <v>102.4</v>
          </cell>
          <cell r="L688">
            <v>102.4</v>
          </cell>
          <cell r="N688">
            <v>102.4</v>
          </cell>
          <cell r="P688">
            <v>102.4</v>
          </cell>
        </row>
        <row r="689">
          <cell r="C689" t="str">
            <v>Вагонка сосна</v>
          </cell>
          <cell r="D689">
            <v>380</v>
          </cell>
          <cell r="F689">
            <v>4788</v>
          </cell>
          <cell r="H689">
            <v>4788</v>
          </cell>
          <cell r="I689">
            <v>12.6</v>
          </cell>
          <cell r="J689">
            <v>4788</v>
          </cell>
          <cell r="L689">
            <v>4788</v>
          </cell>
          <cell r="N689">
            <v>4788</v>
          </cell>
          <cell r="P689">
            <v>4788</v>
          </cell>
        </row>
        <row r="690">
          <cell r="C690" t="str">
            <v>Нащельник</v>
          </cell>
          <cell r="D690">
            <v>40</v>
          </cell>
          <cell r="F690">
            <v>700</v>
          </cell>
          <cell r="H690">
            <v>700</v>
          </cell>
          <cell r="I690">
            <v>17.5</v>
          </cell>
          <cell r="J690">
            <v>700</v>
          </cell>
          <cell r="L690">
            <v>700</v>
          </cell>
          <cell r="N690">
            <v>700</v>
          </cell>
          <cell r="P690">
            <v>700</v>
          </cell>
        </row>
        <row r="691">
          <cell r="C691" t="str">
            <v>Плинтус</v>
          </cell>
          <cell r="D691">
            <v>40</v>
          </cell>
          <cell r="F691">
            <v>400</v>
          </cell>
          <cell r="H691">
            <v>400</v>
          </cell>
          <cell r="I691">
            <v>10</v>
          </cell>
          <cell r="J691">
            <v>400</v>
          </cell>
          <cell r="L691">
            <v>400</v>
          </cell>
          <cell r="N691">
            <v>400</v>
          </cell>
          <cell r="P691">
            <v>400</v>
          </cell>
        </row>
        <row r="692">
          <cell r="C692" t="str">
            <v>Саморезы</v>
          </cell>
          <cell r="D692">
            <v>120</v>
          </cell>
          <cell r="F692">
            <v>156</v>
          </cell>
          <cell r="H692">
            <v>156</v>
          </cell>
          <cell r="I692">
            <v>1.3</v>
          </cell>
          <cell r="J692">
            <v>156</v>
          </cell>
          <cell r="L692">
            <v>156</v>
          </cell>
          <cell r="N692">
            <v>156</v>
          </cell>
          <cell r="P692">
            <v>156</v>
          </cell>
        </row>
        <row r="693">
          <cell r="B693" t="str">
            <v>Врезка шарик</v>
          </cell>
          <cell r="C693" t="str">
            <v>Работа сторонний подряд</v>
          </cell>
          <cell r="D693">
            <v>1000</v>
          </cell>
          <cell r="F693">
            <v>300</v>
          </cell>
          <cell r="H693">
            <v>300</v>
          </cell>
          <cell r="I693">
            <v>0.3</v>
          </cell>
          <cell r="J693">
            <v>300</v>
          </cell>
          <cell r="L693">
            <v>300</v>
          </cell>
          <cell r="N693">
            <v>300</v>
          </cell>
          <cell r="P693">
            <v>300</v>
          </cell>
        </row>
        <row r="694">
          <cell r="B694" t="str">
            <v>Дверь</v>
          </cell>
          <cell r="C694" t="str">
            <v>Работа плотники</v>
          </cell>
          <cell r="D694">
            <v>1000</v>
          </cell>
          <cell r="F694">
            <v>1100</v>
          </cell>
          <cell r="H694">
            <v>1100</v>
          </cell>
          <cell r="I694">
            <v>0.7</v>
          </cell>
          <cell r="J694">
            <v>700</v>
          </cell>
          <cell r="L694">
            <v>700</v>
          </cell>
          <cell r="N694">
            <v>700</v>
          </cell>
          <cell r="P694">
            <v>700</v>
          </cell>
        </row>
        <row r="695">
          <cell r="B695" t="str">
            <v>Перегородка</v>
          </cell>
          <cell r="C695" t="str">
            <v>Работа плотники</v>
          </cell>
          <cell r="D695">
            <v>1000</v>
          </cell>
          <cell r="F695">
            <v>1700</v>
          </cell>
          <cell r="H695">
            <v>1700</v>
          </cell>
          <cell r="I695">
            <v>1.7</v>
          </cell>
          <cell r="J695">
            <v>1700</v>
          </cell>
          <cell r="L695">
            <v>1700</v>
          </cell>
          <cell r="N695">
            <v>1700</v>
          </cell>
          <cell r="P695">
            <v>1700</v>
          </cell>
        </row>
        <row r="696">
          <cell r="B696" t="str">
            <v>Перегородка банная с дверью банной 3000</v>
          </cell>
          <cell r="F696">
            <v>20400</v>
          </cell>
          <cell r="H696">
            <v>20400</v>
          </cell>
          <cell r="J696">
            <v>20400</v>
          </cell>
          <cell r="L696">
            <v>19000</v>
          </cell>
          <cell r="N696">
            <v>19000</v>
          </cell>
          <cell r="P696">
            <v>19000</v>
          </cell>
        </row>
        <row r="697">
          <cell r="C697" t="str">
            <v>Вагонка липа Экстра</v>
          </cell>
          <cell r="D697">
            <v>900</v>
          </cell>
          <cell r="F697">
            <v>22500</v>
          </cell>
          <cell r="H697">
            <v>22500</v>
          </cell>
          <cell r="I697">
            <v>25</v>
          </cell>
          <cell r="J697">
            <v>22500</v>
          </cell>
          <cell r="L697">
            <v>22500</v>
          </cell>
          <cell r="N697">
            <v>22500</v>
          </cell>
          <cell r="P697">
            <v>22500</v>
          </cell>
        </row>
        <row r="698">
          <cell r="C698" t="str">
            <v>Вагонка сосна</v>
          </cell>
          <cell r="D698">
            <v>380</v>
          </cell>
          <cell r="F698">
            <v>-9500</v>
          </cell>
          <cell r="H698">
            <v>-9500</v>
          </cell>
          <cell r="I698">
            <v>-25</v>
          </cell>
          <cell r="J698">
            <v>-9500</v>
          </cell>
          <cell r="L698">
            <v>-9500</v>
          </cell>
          <cell r="N698">
            <v>-9500</v>
          </cell>
          <cell r="P698">
            <v>-9500</v>
          </cell>
        </row>
        <row r="699">
          <cell r="C699" t="str">
            <v>Пароизоляция «В»</v>
          </cell>
          <cell r="D699">
            <v>32</v>
          </cell>
          <cell r="F699">
            <v>-512</v>
          </cell>
          <cell r="H699">
            <v>-512</v>
          </cell>
          <cell r="I699">
            <v>-16</v>
          </cell>
          <cell r="J699">
            <v>-512</v>
          </cell>
          <cell r="L699">
            <v>-512</v>
          </cell>
          <cell r="N699">
            <v>-512</v>
          </cell>
          <cell r="P699">
            <v>-512</v>
          </cell>
        </row>
        <row r="700">
          <cell r="C700" t="str">
            <v>Фольга</v>
          </cell>
          <cell r="D700">
            <v>600</v>
          </cell>
          <cell r="F700">
            <v>1800</v>
          </cell>
          <cell r="H700">
            <v>1800</v>
          </cell>
          <cell r="I700">
            <v>3</v>
          </cell>
          <cell r="J700">
            <v>1800</v>
          </cell>
          <cell r="L700">
            <v>1800</v>
          </cell>
          <cell r="N700">
            <v>1800</v>
          </cell>
          <cell r="P700">
            <v>1800</v>
          </cell>
        </row>
        <row r="701">
          <cell r="C701" t="str">
            <v>Плинтус липа</v>
          </cell>
          <cell r="D701">
            <v>62</v>
          </cell>
          <cell r="F701">
            <v>1934.3999999999999</v>
          </cell>
          <cell r="H701">
            <v>1934.3999999999999</v>
          </cell>
          <cell r="I701">
            <v>31.2</v>
          </cell>
          <cell r="J701">
            <v>1934.3999999999999</v>
          </cell>
          <cell r="L701">
            <v>1934.3999999999999</v>
          </cell>
          <cell r="N701">
            <v>1934.3999999999999</v>
          </cell>
          <cell r="P701">
            <v>1934.3999999999999</v>
          </cell>
        </row>
        <row r="702">
          <cell r="C702" t="str">
            <v>Нащельник липа</v>
          </cell>
          <cell r="D702">
            <v>55</v>
          </cell>
          <cell r="F702">
            <v>1540</v>
          </cell>
          <cell r="H702">
            <v>1540</v>
          </cell>
          <cell r="I702">
            <v>28</v>
          </cell>
          <cell r="J702">
            <v>1540</v>
          </cell>
          <cell r="L702">
            <v>1540</v>
          </cell>
          <cell r="N702">
            <v>1540</v>
          </cell>
          <cell r="P702">
            <v>1540</v>
          </cell>
        </row>
        <row r="703">
          <cell r="C703" t="str">
            <v>Плинтус</v>
          </cell>
          <cell r="D703">
            <v>40</v>
          </cell>
          <cell r="F703">
            <v>6600</v>
          </cell>
          <cell r="H703">
            <v>6600</v>
          </cell>
          <cell r="I703">
            <v>-31.2</v>
          </cell>
          <cell r="J703">
            <v>-1248</v>
          </cell>
          <cell r="L703">
            <v>-1248</v>
          </cell>
          <cell r="N703">
            <v>-1248</v>
          </cell>
          <cell r="P703">
            <v>-1248</v>
          </cell>
        </row>
        <row r="704">
          <cell r="C704" t="str">
            <v>Нащельник</v>
          </cell>
          <cell r="D704">
            <v>40</v>
          </cell>
          <cell r="F704">
            <v>-1120</v>
          </cell>
          <cell r="H704">
            <v>-1120</v>
          </cell>
          <cell r="I704">
            <v>-28</v>
          </cell>
          <cell r="J704">
            <v>-1120</v>
          </cell>
          <cell r="L704">
            <v>-1120</v>
          </cell>
          <cell r="N704">
            <v>-1120</v>
          </cell>
          <cell r="P704">
            <v>-1120</v>
          </cell>
        </row>
        <row r="705">
          <cell r="B705" t="str">
            <v>Парилка 2*2,4м из липы (вместо сосны) + фольга</v>
          </cell>
          <cell r="F705">
            <v>20700</v>
          </cell>
          <cell r="H705">
            <v>20700</v>
          </cell>
          <cell r="J705">
            <v>20700</v>
          </cell>
          <cell r="L705">
            <v>20700</v>
          </cell>
          <cell r="N705">
            <v>20700</v>
          </cell>
          <cell r="P705">
            <v>20700</v>
          </cell>
        </row>
        <row r="706">
          <cell r="C706" t="str">
            <v>Вагонка липа Экстра</v>
          </cell>
          <cell r="D706">
            <v>900</v>
          </cell>
          <cell r="F706">
            <v>27000</v>
          </cell>
          <cell r="H706">
            <v>27000</v>
          </cell>
          <cell r="I706">
            <v>30</v>
          </cell>
          <cell r="J706">
            <v>27000</v>
          </cell>
          <cell r="L706">
            <v>27000</v>
          </cell>
          <cell r="N706">
            <v>27000</v>
          </cell>
          <cell r="P706">
            <v>27000</v>
          </cell>
        </row>
        <row r="707">
          <cell r="C707" t="str">
            <v>Вагонка сосна</v>
          </cell>
          <cell r="D707">
            <v>380</v>
          </cell>
          <cell r="F707">
            <v>-11400</v>
          </cell>
          <cell r="H707">
            <v>-11400</v>
          </cell>
          <cell r="I707">
            <v>-30</v>
          </cell>
          <cell r="J707">
            <v>-11400</v>
          </cell>
          <cell r="L707">
            <v>-11400</v>
          </cell>
          <cell r="N707">
            <v>-11400</v>
          </cell>
          <cell r="P707">
            <v>-11400</v>
          </cell>
        </row>
        <row r="708">
          <cell r="C708" t="str">
            <v>Пароизоляция «В»</v>
          </cell>
          <cell r="D708">
            <v>32</v>
          </cell>
          <cell r="F708">
            <v>-608</v>
          </cell>
          <cell r="H708">
            <v>-608</v>
          </cell>
          <cell r="I708">
            <v>-19</v>
          </cell>
          <cell r="J708">
            <v>-608</v>
          </cell>
          <cell r="L708">
            <v>-608</v>
          </cell>
          <cell r="N708">
            <v>-608</v>
          </cell>
          <cell r="P708">
            <v>-608</v>
          </cell>
        </row>
        <row r="709">
          <cell r="C709" t="str">
            <v>Фольга</v>
          </cell>
          <cell r="D709">
            <v>600</v>
          </cell>
          <cell r="F709">
            <v>2100</v>
          </cell>
          <cell r="H709">
            <v>2100</v>
          </cell>
          <cell r="I709">
            <v>3.5</v>
          </cell>
          <cell r="J709">
            <v>2100</v>
          </cell>
          <cell r="L709">
            <v>2100</v>
          </cell>
          <cell r="N709">
            <v>2100</v>
          </cell>
          <cell r="P709">
            <v>2100</v>
          </cell>
        </row>
        <row r="710">
          <cell r="C710" t="str">
            <v>Плинтус липа</v>
          </cell>
          <cell r="D710">
            <v>62</v>
          </cell>
          <cell r="F710">
            <v>2114.2000000000003</v>
          </cell>
          <cell r="H710">
            <v>2114.2000000000003</v>
          </cell>
          <cell r="I710">
            <v>34.1</v>
          </cell>
          <cell r="J710">
            <v>2114.2000000000003</v>
          </cell>
          <cell r="L710">
            <v>2114.2000000000003</v>
          </cell>
          <cell r="N710">
            <v>2114.2000000000003</v>
          </cell>
          <cell r="P710">
            <v>2114.2000000000003</v>
          </cell>
        </row>
        <row r="711">
          <cell r="C711" t="str">
            <v>Нащельник липа</v>
          </cell>
          <cell r="D711">
            <v>55</v>
          </cell>
          <cell r="F711">
            <v>1858.9999999999998</v>
          </cell>
          <cell r="H711">
            <v>1858.9999999999998</v>
          </cell>
          <cell r="I711">
            <v>33.799999999999997</v>
          </cell>
          <cell r="J711">
            <v>1858.9999999999998</v>
          </cell>
          <cell r="L711">
            <v>1858.9999999999998</v>
          </cell>
          <cell r="N711">
            <v>1858.9999999999998</v>
          </cell>
          <cell r="P711">
            <v>1858.9999999999998</v>
          </cell>
        </row>
        <row r="712">
          <cell r="C712" t="str">
            <v>Плинтус</v>
          </cell>
          <cell r="D712">
            <v>40</v>
          </cell>
          <cell r="F712">
            <v>-1364</v>
          </cell>
          <cell r="H712">
            <v>-1364</v>
          </cell>
          <cell r="I712">
            <v>-34.1</v>
          </cell>
          <cell r="J712">
            <v>-1364</v>
          </cell>
          <cell r="L712">
            <v>-1364</v>
          </cell>
          <cell r="N712">
            <v>-1364</v>
          </cell>
          <cell r="P712">
            <v>-1364</v>
          </cell>
        </row>
        <row r="713">
          <cell r="C713" t="str">
            <v>Нащельник</v>
          </cell>
          <cell r="D713">
            <v>40</v>
          </cell>
          <cell r="F713">
            <v>-1352</v>
          </cell>
          <cell r="H713">
            <v>-1352</v>
          </cell>
          <cell r="I713">
            <v>-33.799999999999997</v>
          </cell>
          <cell r="J713">
            <v>-1352</v>
          </cell>
          <cell r="L713">
            <v>-1352</v>
          </cell>
          <cell r="N713">
            <v>-1352</v>
          </cell>
          <cell r="P713">
            <v>-1352</v>
          </cell>
        </row>
        <row r="714">
          <cell r="B714" t="str">
            <v>Парилка 2*3м из липы (вместо сосны) + фольга</v>
          </cell>
          <cell r="F714">
            <v>24700</v>
          </cell>
          <cell r="H714">
            <v>24700</v>
          </cell>
          <cell r="J714">
            <v>24700</v>
          </cell>
          <cell r="L714">
            <v>24700</v>
          </cell>
          <cell r="N714">
            <v>24700</v>
          </cell>
          <cell r="P714">
            <v>24700</v>
          </cell>
        </row>
        <row r="715">
          <cell r="C715" t="str">
            <v>Вагонка липа Экстра</v>
          </cell>
          <cell r="D715">
            <v>900</v>
          </cell>
          <cell r="F715">
            <v>900</v>
          </cell>
          <cell r="H715">
            <v>900</v>
          </cell>
          <cell r="I715">
            <v>1</v>
          </cell>
          <cell r="J715">
            <v>900</v>
          </cell>
          <cell r="L715">
            <v>900</v>
          </cell>
          <cell r="N715">
            <v>900</v>
          </cell>
          <cell r="P715">
            <v>900</v>
          </cell>
        </row>
        <row r="716">
          <cell r="C716" t="str">
            <v>Вагонка сосна</v>
          </cell>
          <cell r="D716">
            <v>380</v>
          </cell>
          <cell r="F716">
            <v>-380</v>
          </cell>
          <cell r="H716">
            <v>-380</v>
          </cell>
          <cell r="I716">
            <v>-1</v>
          </cell>
          <cell r="J716">
            <v>-380</v>
          </cell>
          <cell r="L716">
            <v>-380</v>
          </cell>
          <cell r="N716">
            <v>-380</v>
          </cell>
          <cell r="P716">
            <v>-380</v>
          </cell>
        </row>
        <row r="717">
          <cell r="C717" t="str">
            <v>Пароизоляция «В»</v>
          </cell>
          <cell r="D717">
            <v>32</v>
          </cell>
          <cell r="F717">
            <v>-25.6</v>
          </cell>
          <cell r="H717">
            <v>-25.6</v>
          </cell>
          <cell r="I717">
            <v>-0.8</v>
          </cell>
          <cell r="J717">
            <v>-25.6</v>
          </cell>
          <cell r="L717">
            <v>-25.6</v>
          </cell>
          <cell r="N717">
            <v>-25.6</v>
          </cell>
          <cell r="P717">
            <v>-25.6</v>
          </cell>
        </row>
        <row r="718">
          <cell r="C718" t="str">
            <v>Фольга</v>
          </cell>
          <cell r="D718">
            <v>600</v>
          </cell>
          <cell r="F718">
            <v>60</v>
          </cell>
          <cell r="H718">
            <v>60</v>
          </cell>
          <cell r="I718">
            <v>0.1</v>
          </cell>
          <cell r="J718">
            <v>60</v>
          </cell>
          <cell r="L718">
            <v>60</v>
          </cell>
          <cell r="N718">
            <v>60</v>
          </cell>
          <cell r="P718">
            <v>60</v>
          </cell>
        </row>
        <row r="719">
          <cell r="C719" t="str">
            <v>Плинтус липа</v>
          </cell>
          <cell r="D719">
            <v>62</v>
          </cell>
          <cell r="F719">
            <v>74.399999999999991</v>
          </cell>
          <cell r="H719">
            <v>74.399999999999991</v>
          </cell>
          <cell r="I719">
            <v>1.2</v>
          </cell>
          <cell r="J719">
            <v>74.399999999999991</v>
          </cell>
          <cell r="L719">
            <v>74.399999999999991</v>
          </cell>
          <cell r="N719">
            <v>74.399999999999991</v>
          </cell>
          <cell r="P719">
            <v>74.399999999999991</v>
          </cell>
        </row>
        <row r="720">
          <cell r="C720" t="str">
            <v>Нащельник липа</v>
          </cell>
          <cell r="D720">
            <v>55</v>
          </cell>
          <cell r="F720">
            <v>60.500000000000007</v>
          </cell>
          <cell r="H720">
            <v>60.500000000000007</v>
          </cell>
          <cell r="I720">
            <v>1.1000000000000001</v>
          </cell>
          <cell r="J720">
            <v>60.500000000000007</v>
          </cell>
          <cell r="L720">
            <v>60.500000000000007</v>
          </cell>
          <cell r="N720">
            <v>60.500000000000007</v>
          </cell>
          <cell r="P720">
            <v>60.500000000000007</v>
          </cell>
        </row>
        <row r="721">
          <cell r="C721" t="str">
            <v>Плинтус</v>
          </cell>
          <cell r="D721">
            <v>40</v>
          </cell>
          <cell r="F721">
            <v>-48</v>
          </cell>
          <cell r="H721">
            <v>-48</v>
          </cell>
          <cell r="I721">
            <v>-1.2</v>
          </cell>
          <cell r="J721">
            <v>-48</v>
          </cell>
          <cell r="L721">
            <v>-48</v>
          </cell>
          <cell r="N721">
            <v>-48</v>
          </cell>
          <cell r="P721">
            <v>-48</v>
          </cell>
        </row>
        <row r="722">
          <cell r="C722" t="str">
            <v>Нащельник</v>
          </cell>
          <cell r="D722">
            <v>40</v>
          </cell>
          <cell r="F722">
            <v>-44</v>
          </cell>
          <cell r="H722">
            <v>-44</v>
          </cell>
          <cell r="I722">
            <v>-1.1000000000000001</v>
          </cell>
          <cell r="J722">
            <v>-44</v>
          </cell>
          <cell r="L722">
            <v>-44</v>
          </cell>
          <cell r="N722">
            <v>-44</v>
          </cell>
          <cell r="P722">
            <v>-44</v>
          </cell>
        </row>
        <row r="723">
          <cell r="B723" t="str">
            <v>Вагонка липа (вместо сосны) + фольга- за м кв</v>
          </cell>
          <cell r="F723">
            <v>900</v>
          </cell>
          <cell r="H723">
            <v>900</v>
          </cell>
          <cell r="J723">
            <v>900</v>
          </cell>
          <cell r="L723">
            <v>900</v>
          </cell>
          <cell r="N723">
            <v>900</v>
          </cell>
          <cell r="P723">
            <v>900</v>
          </cell>
        </row>
        <row r="724">
          <cell r="B724" t="str">
            <v>верх-6,низ-3,лоб2+1</v>
          </cell>
          <cell r="C724" t="str">
            <v>Полок</v>
          </cell>
          <cell r="D724">
            <v>230</v>
          </cell>
          <cell r="F724">
            <v>1100</v>
          </cell>
          <cell r="H724">
            <v>1100</v>
          </cell>
          <cell r="I724">
            <v>27.6</v>
          </cell>
          <cell r="J724">
            <v>6348</v>
          </cell>
          <cell r="L724">
            <v>6348</v>
          </cell>
          <cell r="N724">
            <v>6348</v>
          </cell>
          <cell r="P724">
            <v>6348</v>
          </cell>
        </row>
        <row r="725">
          <cell r="B725" t="str">
            <v>4 стойки</v>
          </cell>
          <cell r="C725" t="str">
            <v>Брусок 40*50*6000</v>
          </cell>
          <cell r="D725">
            <v>156</v>
          </cell>
          <cell r="F725">
            <v>390</v>
          </cell>
          <cell r="H725">
            <v>390</v>
          </cell>
          <cell r="I725">
            <v>2.5</v>
          </cell>
          <cell r="J725">
            <v>390</v>
          </cell>
          <cell r="L725">
            <v>390</v>
          </cell>
          <cell r="N725">
            <v>390</v>
          </cell>
          <cell r="P725">
            <v>390</v>
          </cell>
        </row>
        <row r="726">
          <cell r="C726" t="str">
            <v>Саморезы</v>
          </cell>
          <cell r="D726">
            <v>120</v>
          </cell>
          <cell r="F726">
            <v>120</v>
          </cell>
          <cell r="H726">
            <v>120</v>
          </cell>
          <cell r="I726">
            <v>1</v>
          </cell>
          <cell r="J726">
            <v>120</v>
          </cell>
          <cell r="L726">
            <v>120</v>
          </cell>
          <cell r="N726">
            <v>120</v>
          </cell>
          <cell r="P726">
            <v>120</v>
          </cell>
        </row>
        <row r="727">
          <cell r="C727" t="str">
            <v>Работа плотники</v>
          </cell>
          <cell r="D727">
            <v>1000</v>
          </cell>
          <cell r="F727">
            <v>1300</v>
          </cell>
          <cell r="H727">
            <v>1300</v>
          </cell>
          <cell r="I727">
            <v>1.3</v>
          </cell>
          <cell r="J727">
            <v>1300</v>
          </cell>
          <cell r="L727">
            <v>1300</v>
          </cell>
          <cell r="N727">
            <v>1300</v>
          </cell>
          <cell r="P727">
            <v>1300</v>
          </cell>
        </row>
        <row r="728">
          <cell r="B728" t="str">
            <v>Полок липа 2 яруса ширина 2400 (нижний 300 верхний 600)</v>
          </cell>
          <cell r="F728">
            <v>11000</v>
          </cell>
          <cell r="H728">
            <v>11000</v>
          </cell>
          <cell r="J728">
            <v>11000</v>
          </cell>
          <cell r="L728">
            <v>11000</v>
          </cell>
          <cell r="N728">
            <v>11000</v>
          </cell>
          <cell r="P728">
            <v>11000</v>
          </cell>
        </row>
        <row r="729">
          <cell r="B729" t="str">
            <v>верх-7,низ-3,лоб2</v>
          </cell>
          <cell r="C729" t="str">
            <v>Полок</v>
          </cell>
          <cell r="D729">
            <v>230</v>
          </cell>
          <cell r="F729">
            <v>8280</v>
          </cell>
          <cell r="H729">
            <v>8280</v>
          </cell>
          <cell r="I729">
            <v>36</v>
          </cell>
          <cell r="J729">
            <v>8280</v>
          </cell>
          <cell r="L729">
            <v>8280</v>
          </cell>
          <cell r="N729">
            <v>8280</v>
          </cell>
          <cell r="P729">
            <v>8280</v>
          </cell>
        </row>
        <row r="730">
          <cell r="B730" t="str">
            <v>4 стойки</v>
          </cell>
          <cell r="C730" t="str">
            <v>Брусок 40*50*6000</v>
          </cell>
          <cell r="D730">
            <v>156</v>
          </cell>
          <cell r="F730">
            <v>390</v>
          </cell>
          <cell r="H730">
            <v>390</v>
          </cell>
          <cell r="I730">
            <v>2.5</v>
          </cell>
          <cell r="J730">
            <v>390</v>
          </cell>
          <cell r="L730">
            <v>390</v>
          </cell>
          <cell r="N730">
            <v>390</v>
          </cell>
          <cell r="P730">
            <v>390</v>
          </cell>
        </row>
        <row r="731">
          <cell r="C731" t="str">
            <v>Саморезы</v>
          </cell>
          <cell r="D731">
            <v>120</v>
          </cell>
          <cell r="F731">
            <v>120</v>
          </cell>
          <cell r="H731">
            <v>120</v>
          </cell>
          <cell r="I731">
            <v>1</v>
          </cell>
          <cell r="J731">
            <v>120</v>
          </cell>
          <cell r="L731">
            <v>120</v>
          </cell>
          <cell r="N731">
            <v>120</v>
          </cell>
          <cell r="P731">
            <v>120</v>
          </cell>
        </row>
        <row r="732">
          <cell r="C732" t="str">
            <v>Работа плотники</v>
          </cell>
          <cell r="D732">
            <v>1000</v>
          </cell>
          <cell r="F732">
            <v>1000</v>
          </cell>
          <cell r="H732">
            <v>1000</v>
          </cell>
          <cell r="I732">
            <v>1</v>
          </cell>
          <cell r="J732">
            <v>1000</v>
          </cell>
          <cell r="L732">
            <v>1000</v>
          </cell>
          <cell r="N732">
            <v>1000</v>
          </cell>
          <cell r="P732">
            <v>1000</v>
          </cell>
        </row>
        <row r="733">
          <cell r="B733" t="str">
            <v>Полок липа 2 яруса ширина 3000 (нижний 300 верхний 700)</v>
          </cell>
          <cell r="F733">
            <v>13200</v>
          </cell>
          <cell r="H733">
            <v>13200</v>
          </cell>
          <cell r="J733">
            <v>13200</v>
          </cell>
          <cell r="L733">
            <v>13200</v>
          </cell>
          <cell r="N733">
            <v>13200</v>
          </cell>
          <cell r="P733">
            <v>13200</v>
          </cell>
        </row>
        <row r="734">
          <cell r="C734" t="str">
            <v>Полок</v>
          </cell>
          <cell r="D734">
            <v>230</v>
          </cell>
          <cell r="F734">
            <v>2300</v>
          </cell>
          <cell r="H734">
            <v>2300</v>
          </cell>
          <cell r="I734">
            <v>10</v>
          </cell>
          <cell r="J734">
            <v>2300</v>
          </cell>
          <cell r="L734">
            <v>2300</v>
          </cell>
          <cell r="N734">
            <v>2300</v>
          </cell>
          <cell r="P734">
            <v>2300</v>
          </cell>
        </row>
        <row r="735">
          <cell r="C735" t="str">
            <v>Саморезы</v>
          </cell>
          <cell r="D735">
            <v>120</v>
          </cell>
          <cell r="F735">
            <v>6</v>
          </cell>
          <cell r="H735">
            <v>6</v>
          </cell>
          <cell r="I735">
            <v>0.05</v>
          </cell>
          <cell r="J735">
            <v>6</v>
          </cell>
          <cell r="L735">
            <v>6</v>
          </cell>
          <cell r="N735">
            <v>6</v>
          </cell>
          <cell r="P735">
            <v>6</v>
          </cell>
        </row>
        <row r="736">
          <cell r="C736" t="str">
            <v>Расходники, оснастка</v>
          </cell>
          <cell r="D736">
            <v>1050</v>
          </cell>
          <cell r="F736">
            <v>525</v>
          </cell>
          <cell r="H736">
            <v>525</v>
          </cell>
          <cell r="I736">
            <v>0.5</v>
          </cell>
          <cell r="J736">
            <v>525</v>
          </cell>
          <cell r="L736">
            <v>525</v>
          </cell>
          <cell r="N736">
            <v>525</v>
          </cell>
          <cell r="P736">
            <v>525</v>
          </cell>
        </row>
        <row r="737">
          <cell r="C737" t="str">
            <v>Работа плотники</v>
          </cell>
          <cell r="D737">
            <v>1000</v>
          </cell>
          <cell r="F737">
            <v>1000</v>
          </cell>
          <cell r="H737">
            <v>1000</v>
          </cell>
          <cell r="I737">
            <v>1</v>
          </cell>
          <cell r="J737">
            <v>1000</v>
          </cell>
          <cell r="L737">
            <v>1000</v>
          </cell>
          <cell r="N737">
            <v>1000</v>
          </cell>
          <cell r="P737">
            <v>1000</v>
          </cell>
        </row>
        <row r="738">
          <cell r="B738" t="str">
            <v>Ограждение липовое для печи</v>
          </cell>
          <cell r="F738">
            <v>5200</v>
          </cell>
          <cell r="H738">
            <v>5200</v>
          </cell>
          <cell r="J738">
            <v>5200</v>
          </cell>
          <cell r="L738">
            <v>5200</v>
          </cell>
          <cell r="N738">
            <v>5200</v>
          </cell>
          <cell r="P738">
            <v>5200</v>
          </cell>
        </row>
        <row r="739">
          <cell r="C739" t="str">
            <v>Печь банная+комплект</v>
          </cell>
          <cell r="D739">
            <v>28000</v>
          </cell>
          <cell r="F739">
            <v>28000</v>
          </cell>
          <cell r="H739">
            <v>28000</v>
          </cell>
          <cell r="I739">
            <v>1</v>
          </cell>
          <cell r="J739">
            <v>28000</v>
          </cell>
          <cell r="L739">
            <v>28000</v>
          </cell>
          <cell r="N739">
            <v>28000</v>
          </cell>
          <cell r="P739">
            <v>28000</v>
          </cell>
        </row>
        <row r="740">
          <cell r="C740" t="str">
            <v>Лист цинк плоский (2) 0,4мм</v>
          </cell>
          <cell r="D740">
            <v>693</v>
          </cell>
          <cell r="F740">
            <v>693</v>
          </cell>
          <cell r="H740">
            <v>693</v>
          </cell>
          <cell r="I740">
            <v>1</v>
          </cell>
          <cell r="J740">
            <v>693</v>
          </cell>
          <cell r="L740">
            <v>693</v>
          </cell>
          <cell r="N740">
            <v>693</v>
          </cell>
          <cell r="P740">
            <v>693</v>
          </cell>
        </row>
        <row r="741">
          <cell r="C741" t="str">
            <v>Базальт 10мм (1250*600)</v>
          </cell>
          <cell r="D741">
            <v>230</v>
          </cell>
          <cell r="F741">
            <v>805</v>
          </cell>
          <cell r="H741">
            <v>805</v>
          </cell>
          <cell r="I741">
            <v>3.5</v>
          </cell>
          <cell r="J741">
            <v>805</v>
          </cell>
          <cell r="L741">
            <v>805</v>
          </cell>
          <cell r="N741">
            <v>805</v>
          </cell>
          <cell r="P741">
            <v>805</v>
          </cell>
        </row>
        <row r="742">
          <cell r="C742" t="str">
            <v>Нащельник</v>
          </cell>
          <cell r="D742">
            <v>40</v>
          </cell>
          <cell r="F742">
            <v>288</v>
          </cell>
          <cell r="H742">
            <v>288</v>
          </cell>
          <cell r="I742">
            <v>7.2</v>
          </cell>
          <cell r="J742">
            <v>288</v>
          </cell>
          <cell r="L742">
            <v>288</v>
          </cell>
          <cell r="N742">
            <v>288</v>
          </cell>
          <cell r="P742">
            <v>288</v>
          </cell>
        </row>
        <row r="743">
          <cell r="C743" t="str">
            <v>Угол цинк (2) 35*35</v>
          </cell>
          <cell r="D743">
            <v>200</v>
          </cell>
          <cell r="F743">
            <v>2300</v>
          </cell>
          <cell r="H743">
            <v>2300</v>
          </cell>
          <cell r="I743">
            <v>1</v>
          </cell>
          <cell r="J743">
            <v>200</v>
          </cell>
          <cell r="L743">
            <v>200</v>
          </cell>
          <cell r="N743">
            <v>200</v>
          </cell>
          <cell r="P743">
            <v>200</v>
          </cell>
        </row>
        <row r="744">
          <cell r="C744" t="str">
            <v>Работа плотники</v>
          </cell>
          <cell r="D744">
            <v>1000</v>
          </cell>
          <cell r="F744">
            <v>1500</v>
          </cell>
          <cell r="H744">
            <v>1500</v>
          </cell>
          <cell r="I744">
            <v>1.5</v>
          </cell>
          <cell r="J744">
            <v>1500</v>
          </cell>
          <cell r="L744">
            <v>1500</v>
          </cell>
          <cell r="N744">
            <v>1500</v>
          </cell>
          <cell r="P744">
            <v>1500</v>
          </cell>
        </row>
        <row r="745">
          <cell r="B745" t="str">
            <v>Печь банная с установкой</v>
          </cell>
          <cell r="F745">
            <v>42400</v>
          </cell>
          <cell r="H745">
            <v>42400</v>
          </cell>
          <cell r="J745">
            <v>42400</v>
          </cell>
          <cell r="L745">
            <v>42400</v>
          </cell>
          <cell r="N745">
            <v>42400</v>
          </cell>
          <cell r="P745">
            <v>42400</v>
          </cell>
        </row>
        <row r="746">
          <cell r="C746" t="str">
            <v>Вент решетка банная</v>
          </cell>
          <cell r="D746">
            <v>500</v>
          </cell>
          <cell r="F746">
            <v>500</v>
          </cell>
          <cell r="H746">
            <v>500</v>
          </cell>
          <cell r="I746">
            <v>1</v>
          </cell>
          <cell r="J746">
            <v>500</v>
          </cell>
          <cell r="L746">
            <v>500</v>
          </cell>
          <cell r="N746">
            <v>500</v>
          </cell>
          <cell r="P746">
            <v>500</v>
          </cell>
        </row>
        <row r="747">
          <cell r="C747" t="str">
            <v>Вент решетка пластик</v>
          </cell>
          <cell r="D747">
            <v>150</v>
          </cell>
          <cell r="F747">
            <v>150</v>
          </cell>
          <cell r="H747">
            <v>150</v>
          </cell>
          <cell r="I747">
            <v>1</v>
          </cell>
          <cell r="J747">
            <v>150</v>
          </cell>
          <cell r="L747">
            <v>150</v>
          </cell>
          <cell r="N747">
            <v>150</v>
          </cell>
          <cell r="P747">
            <v>150</v>
          </cell>
        </row>
        <row r="748">
          <cell r="B748" t="str">
            <v>труба каналья здесь же</v>
          </cell>
          <cell r="C748" t="str">
            <v>Расходники, оснастка</v>
          </cell>
          <cell r="D748">
            <v>1050</v>
          </cell>
          <cell r="F748">
            <v>315</v>
          </cell>
          <cell r="H748">
            <v>315</v>
          </cell>
          <cell r="I748">
            <v>0.3</v>
          </cell>
          <cell r="J748">
            <v>315</v>
          </cell>
          <cell r="L748">
            <v>315</v>
          </cell>
          <cell r="N748">
            <v>315</v>
          </cell>
          <cell r="P748">
            <v>315</v>
          </cell>
        </row>
        <row r="749">
          <cell r="C749" t="str">
            <v>Работа плотники</v>
          </cell>
          <cell r="D749">
            <v>1000</v>
          </cell>
          <cell r="F749">
            <v>400</v>
          </cell>
          <cell r="H749">
            <v>400</v>
          </cell>
          <cell r="I749">
            <v>0.4</v>
          </cell>
          <cell r="J749">
            <v>400</v>
          </cell>
          <cell r="L749">
            <v>400</v>
          </cell>
          <cell r="N749">
            <v>400</v>
          </cell>
          <cell r="P749">
            <v>400</v>
          </cell>
        </row>
        <row r="750">
          <cell r="B750" t="str">
            <v>Вентиляционная отдушина в парилку</v>
          </cell>
          <cell r="F750">
            <v>1900</v>
          </cell>
          <cell r="H750">
            <v>1900</v>
          </cell>
          <cell r="J750">
            <v>1900</v>
          </cell>
          <cell r="L750">
            <v>1900</v>
          </cell>
          <cell r="N750">
            <v>1900</v>
          </cell>
          <cell r="P750">
            <v>1900</v>
          </cell>
        </row>
        <row r="751">
          <cell r="C751" t="str">
            <v>Доска обрезная 40*100*6000</v>
          </cell>
          <cell r="D751">
            <v>300</v>
          </cell>
          <cell r="F751">
            <v>6000</v>
          </cell>
          <cell r="H751">
            <v>6000</v>
          </cell>
          <cell r="I751">
            <v>20</v>
          </cell>
          <cell r="J751">
            <v>6000</v>
          </cell>
          <cell r="L751">
            <v>6000</v>
          </cell>
          <cell r="N751">
            <v>6000</v>
          </cell>
          <cell r="P751">
            <v>6000</v>
          </cell>
        </row>
        <row r="752">
          <cell r="C752" t="str">
            <v>Доска обрезная 25*150*6000 (2 сорт)</v>
          </cell>
          <cell r="D752">
            <v>225</v>
          </cell>
          <cell r="F752">
            <v>3825</v>
          </cell>
          <cell r="H752">
            <v>3825</v>
          </cell>
          <cell r="I752">
            <v>17</v>
          </cell>
          <cell r="J752">
            <v>3825</v>
          </cell>
          <cell r="L752">
            <v>3825</v>
          </cell>
          <cell r="N752">
            <v>3825</v>
          </cell>
          <cell r="P752">
            <v>3825</v>
          </cell>
        </row>
        <row r="753">
          <cell r="C753" t="str">
            <v>Брусок 40*50*6000</v>
          </cell>
          <cell r="D753">
            <v>156</v>
          </cell>
          <cell r="F753">
            <v>780</v>
          </cell>
          <cell r="H753">
            <v>780</v>
          </cell>
          <cell r="I753">
            <v>5</v>
          </cell>
          <cell r="J753">
            <v>780</v>
          </cell>
          <cell r="L753">
            <v>780</v>
          </cell>
          <cell r="N753">
            <v>780</v>
          </cell>
          <cell r="P753">
            <v>780</v>
          </cell>
        </row>
        <row r="754">
          <cell r="C754" t="str">
            <v>Профлист цвет С-8(2.5) 0,4мм</v>
          </cell>
          <cell r="D754">
            <v>1200</v>
          </cell>
          <cell r="F754">
            <v>6000</v>
          </cell>
          <cell r="H754">
            <v>6000</v>
          </cell>
          <cell r="I754">
            <v>5</v>
          </cell>
          <cell r="J754">
            <v>6000</v>
          </cell>
          <cell r="L754">
            <v>6000</v>
          </cell>
          <cell r="N754">
            <v>6000</v>
          </cell>
          <cell r="P754">
            <v>6000</v>
          </cell>
        </row>
        <row r="755">
          <cell r="C755" t="str">
            <v>Профлист цвет С-21(2.5) 0,4мм</v>
          </cell>
          <cell r="D755">
            <v>1200</v>
          </cell>
          <cell r="F755">
            <v>7200</v>
          </cell>
          <cell r="H755">
            <v>7200</v>
          </cell>
          <cell r="I755">
            <v>6</v>
          </cell>
          <cell r="J755">
            <v>7200</v>
          </cell>
          <cell r="L755">
            <v>7200</v>
          </cell>
          <cell r="N755">
            <v>7200</v>
          </cell>
          <cell r="P755">
            <v>7200</v>
          </cell>
        </row>
        <row r="756">
          <cell r="C756" t="str">
            <v>ОСБ (9мм)</v>
          </cell>
          <cell r="D756">
            <v>470</v>
          </cell>
          <cell r="F756">
            <v>3290</v>
          </cell>
          <cell r="H756">
            <v>3290</v>
          </cell>
          <cell r="I756">
            <v>7</v>
          </cell>
          <cell r="J756">
            <v>3290</v>
          </cell>
          <cell r="L756">
            <v>3290</v>
          </cell>
          <cell r="N756">
            <v>3290</v>
          </cell>
          <cell r="P756">
            <v>3290</v>
          </cell>
        </row>
        <row r="757">
          <cell r="C757" t="str">
            <v>Уголок металл 50(4)  12м</v>
          </cell>
          <cell r="D757">
            <v>2530</v>
          </cell>
          <cell r="F757">
            <v>3162.5</v>
          </cell>
          <cell r="H757">
            <v>3162.5</v>
          </cell>
          <cell r="I757">
            <v>1.25</v>
          </cell>
          <cell r="J757">
            <v>3162.5</v>
          </cell>
          <cell r="L757">
            <v>3162.5</v>
          </cell>
          <cell r="N757">
            <v>3162.5</v>
          </cell>
          <cell r="P757">
            <v>3162.5</v>
          </cell>
        </row>
        <row r="758">
          <cell r="C758" t="str">
            <v>Плинтус</v>
          </cell>
          <cell r="D758">
            <v>40</v>
          </cell>
          <cell r="F758">
            <v>1920</v>
          </cell>
          <cell r="H758">
            <v>1920</v>
          </cell>
          <cell r="I758">
            <v>48</v>
          </cell>
          <cell r="J758">
            <v>1920</v>
          </cell>
          <cell r="L758">
            <v>1920</v>
          </cell>
          <cell r="N758">
            <v>1920</v>
          </cell>
          <cell r="P758">
            <v>1920</v>
          </cell>
        </row>
        <row r="759">
          <cell r="C759" t="str">
            <v>Нащельник</v>
          </cell>
          <cell r="D759">
            <v>40</v>
          </cell>
          <cell r="F759">
            <v>5760</v>
          </cell>
          <cell r="H759">
            <v>5760</v>
          </cell>
          <cell r="I759">
            <v>144</v>
          </cell>
          <cell r="J759">
            <v>5760</v>
          </cell>
          <cell r="L759">
            <v>5760</v>
          </cell>
          <cell r="N759">
            <v>5760</v>
          </cell>
          <cell r="P759">
            <v>5760</v>
          </cell>
        </row>
        <row r="760">
          <cell r="C760" t="str">
            <v>Расходники, оснастка</v>
          </cell>
          <cell r="D760">
            <v>1050</v>
          </cell>
          <cell r="F760">
            <v>525</v>
          </cell>
          <cell r="H760">
            <v>525</v>
          </cell>
          <cell r="I760">
            <v>0.5</v>
          </cell>
          <cell r="J760">
            <v>525</v>
          </cell>
          <cell r="L760">
            <v>525</v>
          </cell>
          <cell r="N760">
            <v>525</v>
          </cell>
          <cell r="P760">
            <v>525</v>
          </cell>
        </row>
        <row r="761">
          <cell r="C761" t="str">
            <v>Краска ПФ-115</v>
          </cell>
          <cell r="D761">
            <v>250</v>
          </cell>
          <cell r="F761">
            <v>10300</v>
          </cell>
          <cell r="H761">
            <v>10300</v>
          </cell>
          <cell r="I761">
            <v>3.2</v>
          </cell>
          <cell r="J761">
            <v>800</v>
          </cell>
          <cell r="L761">
            <v>800</v>
          </cell>
          <cell r="N761">
            <v>800</v>
          </cell>
          <cell r="P761">
            <v>800</v>
          </cell>
        </row>
        <row r="762">
          <cell r="C762" t="str">
            <v>Саморезы</v>
          </cell>
          <cell r="D762">
            <v>120</v>
          </cell>
          <cell r="F762">
            <v>1080</v>
          </cell>
          <cell r="H762">
            <v>1080</v>
          </cell>
          <cell r="I762">
            <v>9</v>
          </cell>
          <cell r="J762">
            <v>1080</v>
          </cell>
          <cell r="L762">
            <v>1080</v>
          </cell>
          <cell r="N762">
            <v>1080</v>
          </cell>
          <cell r="P762">
            <v>1080</v>
          </cell>
        </row>
        <row r="763">
          <cell r="C763" t="str">
            <v>Антисептик+колер(основание)</v>
          </cell>
          <cell r="D763">
            <v>95</v>
          </cell>
          <cell r="F763">
            <v>190</v>
          </cell>
          <cell r="H763">
            <v>190</v>
          </cell>
          <cell r="I763">
            <v>2</v>
          </cell>
          <cell r="J763">
            <v>190</v>
          </cell>
          <cell r="L763">
            <v>190</v>
          </cell>
          <cell r="N763">
            <v>190</v>
          </cell>
          <cell r="P763">
            <v>190</v>
          </cell>
        </row>
        <row r="764">
          <cell r="C764" t="str">
            <v>Работа плотники</v>
          </cell>
          <cell r="D764">
            <v>1000</v>
          </cell>
          <cell r="F764">
            <v>7000</v>
          </cell>
          <cell r="H764">
            <v>7000</v>
          </cell>
          <cell r="I764">
            <v>7</v>
          </cell>
          <cell r="J764">
            <v>7000</v>
          </cell>
          <cell r="L764">
            <v>7000</v>
          </cell>
          <cell r="N764">
            <v>7000</v>
          </cell>
          <cell r="P764">
            <v>7000</v>
          </cell>
        </row>
        <row r="765">
          <cell r="C765" t="str">
            <v>Работа сварщики</v>
          </cell>
          <cell r="D765">
            <v>1000</v>
          </cell>
          <cell r="F765">
            <v>700</v>
          </cell>
          <cell r="H765">
            <v>700</v>
          </cell>
          <cell r="I765">
            <v>0.7</v>
          </cell>
          <cell r="J765">
            <v>700</v>
          </cell>
          <cell r="L765">
            <v>700</v>
          </cell>
          <cell r="N765">
            <v>700</v>
          </cell>
          <cell r="P765">
            <v>700</v>
          </cell>
        </row>
        <row r="766">
          <cell r="B766" t="str">
            <v>Веранда 6000*1500 (уголок низ) профлист цветной-ОСБ9мм</v>
          </cell>
          <cell r="F766">
            <v>64900</v>
          </cell>
          <cell r="H766">
            <v>64900</v>
          </cell>
          <cell r="J766">
            <v>64900</v>
          </cell>
          <cell r="L766">
            <v>64900</v>
          </cell>
          <cell r="N766">
            <v>64900</v>
          </cell>
          <cell r="P766">
            <v>64900</v>
          </cell>
        </row>
        <row r="767">
          <cell r="C767" t="str">
            <v>Доска обрезная 40*100*6000</v>
          </cell>
          <cell r="D767">
            <v>300</v>
          </cell>
          <cell r="F767">
            <v>7800</v>
          </cell>
          <cell r="H767">
            <v>7800</v>
          </cell>
          <cell r="I767">
            <v>26</v>
          </cell>
          <cell r="J767">
            <v>7800</v>
          </cell>
          <cell r="L767">
            <v>7800</v>
          </cell>
          <cell r="N767">
            <v>7800</v>
          </cell>
          <cell r="P767">
            <v>7800</v>
          </cell>
        </row>
        <row r="768">
          <cell r="C768" t="str">
            <v>Доска обрезная 25*150*6000 (2 сорт)</v>
          </cell>
          <cell r="D768">
            <v>225</v>
          </cell>
          <cell r="I768">
            <v>26</v>
          </cell>
          <cell r="J768">
            <v>5850</v>
          </cell>
        </row>
        <row r="769">
          <cell r="C769" t="str">
            <v>Брусок 40*50*6000</v>
          </cell>
          <cell r="D769">
            <v>156</v>
          </cell>
          <cell r="I769">
            <v>6</v>
          </cell>
          <cell r="J769">
            <v>936</v>
          </cell>
        </row>
        <row r="770">
          <cell r="C770" t="str">
            <v>Профлист цвет С-8(2.5) 0,4мм</v>
          </cell>
          <cell r="D770">
            <v>1200</v>
          </cell>
          <cell r="I770">
            <v>6</v>
          </cell>
          <cell r="J770">
            <v>7200</v>
          </cell>
        </row>
        <row r="771">
          <cell r="C771" t="str">
            <v>Профлист цвет С-21(2.5) 0,4мм</v>
          </cell>
          <cell r="D771">
            <v>1200</v>
          </cell>
          <cell r="I771">
            <v>6</v>
          </cell>
          <cell r="J771">
            <v>7200</v>
          </cell>
        </row>
        <row r="772">
          <cell r="C772" t="str">
            <v>ОСБ (9мм)</v>
          </cell>
          <cell r="D772">
            <v>470</v>
          </cell>
          <cell r="I772">
            <v>9</v>
          </cell>
          <cell r="J772">
            <v>4230</v>
          </cell>
        </row>
        <row r="773">
          <cell r="C773" t="str">
            <v>Уголок металл 50(4)  12м</v>
          </cell>
          <cell r="D773">
            <v>2530</v>
          </cell>
          <cell r="I773">
            <v>1.5</v>
          </cell>
          <cell r="J773">
            <v>3795</v>
          </cell>
        </row>
        <row r="774">
          <cell r="C774" t="str">
            <v>Плинтус</v>
          </cell>
          <cell r="D774">
            <v>40</v>
          </cell>
          <cell r="I774">
            <v>52.8</v>
          </cell>
          <cell r="J774">
            <v>2112</v>
          </cell>
        </row>
        <row r="775">
          <cell r="C775" t="str">
            <v>Нащельник</v>
          </cell>
          <cell r="D775">
            <v>40</v>
          </cell>
          <cell r="I775">
            <v>163.19999999999999</v>
          </cell>
          <cell r="J775">
            <v>6528</v>
          </cell>
        </row>
        <row r="776">
          <cell r="C776" t="str">
            <v>Расходники, оснастка</v>
          </cell>
          <cell r="D776">
            <v>1050</v>
          </cell>
          <cell r="I776">
            <v>0.6</v>
          </cell>
          <cell r="J776">
            <v>630</v>
          </cell>
        </row>
        <row r="777">
          <cell r="C777" t="str">
            <v>Краска ПФ-115</v>
          </cell>
          <cell r="D777">
            <v>250</v>
          </cell>
          <cell r="I777">
            <v>5</v>
          </cell>
          <cell r="J777">
            <v>1250</v>
          </cell>
        </row>
        <row r="778">
          <cell r="C778" t="str">
            <v>Саморезы</v>
          </cell>
          <cell r="D778">
            <v>120</v>
          </cell>
          <cell r="I778">
            <v>10</v>
          </cell>
          <cell r="J778">
            <v>1200</v>
          </cell>
        </row>
        <row r="779">
          <cell r="C779" t="str">
            <v>Антисептик+колер(основание)</v>
          </cell>
          <cell r="D779">
            <v>95</v>
          </cell>
          <cell r="I779">
            <v>3.3</v>
          </cell>
          <cell r="J779">
            <v>313.5</v>
          </cell>
        </row>
        <row r="780">
          <cell r="C780" t="str">
            <v>Работа плотники</v>
          </cell>
          <cell r="D780">
            <v>1000</v>
          </cell>
          <cell r="I780">
            <v>8</v>
          </cell>
          <cell r="J780">
            <v>8000</v>
          </cell>
        </row>
        <row r="781">
          <cell r="C781" t="str">
            <v>Работа плотники</v>
          </cell>
          <cell r="D781">
            <v>1000</v>
          </cell>
          <cell r="I781">
            <v>0.4</v>
          </cell>
          <cell r="J781">
            <v>400</v>
          </cell>
        </row>
        <row r="782">
          <cell r="C782" t="str">
            <v>Работа сварщики</v>
          </cell>
          <cell r="D782">
            <v>1000</v>
          </cell>
          <cell r="I782">
            <v>0.7</v>
          </cell>
          <cell r="J782">
            <v>700</v>
          </cell>
        </row>
        <row r="783">
          <cell r="B783" t="str">
            <v>Веранда 6000*2500 (уголок низ)профлист цветной-ОСБ9мм</v>
          </cell>
          <cell r="F783">
            <v>78200</v>
          </cell>
          <cell r="H783">
            <v>78200</v>
          </cell>
          <cell r="J783">
            <v>78200</v>
          </cell>
          <cell r="L783">
            <v>78200</v>
          </cell>
          <cell r="N783">
            <v>78200</v>
          </cell>
          <cell r="P783">
            <v>78200</v>
          </cell>
        </row>
        <row r="784">
          <cell r="C784" t="str">
            <v>Доска обрезная 40*100*6000</v>
          </cell>
          <cell r="D784">
            <v>300</v>
          </cell>
          <cell r="F784">
            <v>6000</v>
          </cell>
          <cell r="H784">
            <v>6000</v>
          </cell>
          <cell r="I784">
            <v>20</v>
          </cell>
          <cell r="J784">
            <v>6000</v>
          </cell>
          <cell r="L784">
            <v>6000</v>
          </cell>
          <cell r="N784">
            <v>6000</v>
          </cell>
          <cell r="P784">
            <v>6000</v>
          </cell>
        </row>
        <row r="785">
          <cell r="C785" t="str">
            <v>Доска обрезная 25*150*6000 (2 сорт)</v>
          </cell>
          <cell r="D785">
            <v>225</v>
          </cell>
          <cell r="F785">
            <v>3825</v>
          </cell>
          <cell r="H785">
            <v>3825</v>
          </cell>
          <cell r="I785">
            <v>17</v>
          </cell>
          <cell r="J785">
            <v>3825</v>
          </cell>
          <cell r="L785">
            <v>3825</v>
          </cell>
          <cell r="N785">
            <v>3825</v>
          </cell>
          <cell r="P785">
            <v>3825</v>
          </cell>
        </row>
        <row r="786">
          <cell r="C786" t="str">
            <v>Брусок 40*50*6000</v>
          </cell>
          <cell r="D786">
            <v>156</v>
          </cell>
          <cell r="F786">
            <v>780</v>
          </cell>
          <cell r="H786">
            <v>780</v>
          </cell>
          <cell r="I786">
            <v>5</v>
          </cell>
          <cell r="J786">
            <v>780</v>
          </cell>
          <cell r="L786">
            <v>780</v>
          </cell>
          <cell r="N786">
            <v>780</v>
          </cell>
          <cell r="P786">
            <v>780</v>
          </cell>
        </row>
        <row r="787">
          <cell r="C787" t="str">
            <v>Фальшбрус сорт АВ</v>
          </cell>
          <cell r="D787">
            <v>460</v>
          </cell>
          <cell r="F787">
            <v>9200</v>
          </cell>
          <cell r="H787">
            <v>9200</v>
          </cell>
          <cell r="I787">
            <v>20</v>
          </cell>
          <cell r="J787">
            <v>9200</v>
          </cell>
          <cell r="L787">
            <v>9200</v>
          </cell>
          <cell r="N787">
            <v>9200</v>
          </cell>
          <cell r="P787">
            <v>9200</v>
          </cell>
        </row>
        <row r="788">
          <cell r="C788" t="str">
            <v>Пропитка</v>
          </cell>
          <cell r="D788">
            <v>280</v>
          </cell>
          <cell r="F788">
            <v>700</v>
          </cell>
          <cell r="H788">
            <v>700</v>
          </cell>
          <cell r="I788">
            <v>2.5</v>
          </cell>
          <cell r="J788">
            <v>700</v>
          </cell>
          <cell r="L788">
            <v>700</v>
          </cell>
          <cell r="N788">
            <v>700</v>
          </cell>
          <cell r="P788">
            <v>700</v>
          </cell>
        </row>
        <row r="789">
          <cell r="C789" t="str">
            <v>Профлист цвет С-21(2.5) 0,4мм</v>
          </cell>
          <cell r="D789">
            <v>1200</v>
          </cell>
          <cell r="F789">
            <v>7200</v>
          </cell>
          <cell r="H789">
            <v>7200</v>
          </cell>
          <cell r="I789">
            <v>6</v>
          </cell>
          <cell r="J789">
            <v>7200</v>
          </cell>
          <cell r="L789">
            <v>7200</v>
          </cell>
          <cell r="N789">
            <v>7200</v>
          </cell>
          <cell r="P789">
            <v>7200</v>
          </cell>
        </row>
        <row r="790">
          <cell r="C790" t="str">
            <v>ОСБ (9мм)</v>
          </cell>
          <cell r="D790">
            <v>470</v>
          </cell>
          <cell r="F790">
            <v>3290</v>
          </cell>
          <cell r="H790">
            <v>3290</v>
          </cell>
          <cell r="I790">
            <v>7</v>
          </cell>
          <cell r="J790">
            <v>3290</v>
          </cell>
          <cell r="L790">
            <v>3290</v>
          </cell>
          <cell r="N790">
            <v>3290</v>
          </cell>
          <cell r="P790">
            <v>3290</v>
          </cell>
        </row>
        <row r="791">
          <cell r="C791" t="str">
            <v>Уголок металл 50(4)  12м</v>
          </cell>
          <cell r="D791">
            <v>2530</v>
          </cell>
          <cell r="F791">
            <v>3162.5</v>
          </cell>
          <cell r="H791">
            <v>3162.5</v>
          </cell>
          <cell r="I791">
            <v>1.25</v>
          </cell>
          <cell r="J791">
            <v>3162.5</v>
          </cell>
          <cell r="L791">
            <v>3162.5</v>
          </cell>
          <cell r="N791">
            <v>3162.5</v>
          </cell>
          <cell r="P791">
            <v>3162.5</v>
          </cell>
        </row>
        <row r="792">
          <cell r="C792" t="str">
            <v>Плинтус</v>
          </cell>
          <cell r="D792">
            <v>40</v>
          </cell>
          <cell r="F792">
            <v>1920</v>
          </cell>
          <cell r="H792">
            <v>1920</v>
          </cell>
          <cell r="I792">
            <v>48</v>
          </cell>
          <cell r="J792">
            <v>1920</v>
          </cell>
          <cell r="L792">
            <v>1920</v>
          </cell>
          <cell r="N792">
            <v>1920</v>
          </cell>
          <cell r="P792">
            <v>1920</v>
          </cell>
        </row>
        <row r="793">
          <cell r="C793" t="str">
            <v>Нащельник</v>
          </cell>
          <cell r="D793">
            <v>40</v>
          </cell>
          <cell r="F793">
            <v>5760</v>
          </cell>
          <cell r="H793">
            <v>5760</v>
          </cell>
          <cell r="I793">
            <v>144</v>
          </cell>
          <cell r="J793">
            <v>5760</v>
          </cell>
          <cell r="L793">
            <v>5760</v>
          </cell>
          <cell r="N793">
            <v>5760</v>
          </cell>
          <cell r="P793">
            <v>5760</v>
          </cell>
        </row>
        <row r="794">
          <cell r="C794" t="str">
            <v>Расходники, оснастка</v>
          </cell>
          <cell r="D794">
            <v>1050</v>
          </cell>
          <cell r="F794">
            <v>525</v>
          </cell>
          <cell r="H794">
            <v>525</v>
          </cell>
          <cell r="I794">
            <v>0.5</v>
          </cell>
          <cell r="J794">
            <v>525</v>
          </cell>
          <cell r="L794">
            <v>525</v>
          </cell>
          <cell r="N794">
            <v>525</v>
          </cell>
          <cell r="P794">
            <v>525</v>
          </cell>
        </row>
        <row r="795">
          <cell r="C795" t="str">
            <v>Краска ПФ-115</v>
          </cell>
          <cell r="D795">
            <v>250</v>
          </cell>
          <cell r="F795">
            <v>800</v>
          </cell>
          <cell r="H795">
            <v>800</v>
          </cell>
          <cell r="I795">
            <v>3.2</v>
          </cell>
          <cell r="J795">
            <v>800</v>
          </cell>
          <cell r="L795">
            <v>800</v>
          </cell>
          <cell r="N795">
            <v>800</v>
          </cell>
          <cell r="P795">
            <v>800</v>
          </cell>
        </row>
        <row r="796">
          <cell r="C796" t="str">
            <v>Саморезы</v>
          </cell>
          <cell r="D796">
            <v>120</v>
          </cell>
          <cell r="F796">
            <v>1080</v>
          </cell>
          <cell r="H796">
            <v>1080</v>
          </cell>
          <cell r="I796">
            <v>9</v>
          </cell>
          <cell r="J796">
            <v>1080</v>
          </cell>
          <cell r="L796">
            <v>1080</v>
          </cell>
          <cell r="N796">
            <v>1080</v>
          </cell>
          <cell r="P796">
            <v>1080</v>
          </cell>
        </row>
        <row r="797">
          <cell r="C797" t="str">
            <v>Антисептик+колер(основание)</v>
          </cell>
          <cell r="D797">
            <v>95</v>
          </cell>
          <cell r="F797">
            <v>190</v>
          </cell>
          <cell r="H797">
            <v>190</v>
          </cell>
          <cell r="I797">
            <v>2</v>
          </cell>
          <cell r="J797">
            <v>190</v>
          </cell>
          <cell r="L797">
            <v>190</v>
          </cell>
          <cell r="N797">
            <v>190</v>
          </cell>
          <cell r="P797">
            <v>190</v>
          </cell>
        </row>
        <row r="798">
          <cell r="C798" t="str">
            <v>Работа плотники</v>
          </cell>
          <cell r="D798">
            <v>1000</v>
          </cell>
          <cell r="F798">
            <v>7000</v>
          </cell>
          <cell r="H798">
            <v>7000</v>
          </cell>
          <cell r="I798">
            <v>7</v>
          </cell>
          <cell r="J798">
            <v>7000</v>
          </cell>
          <cell r="L798">
            <v>7000</v>
          </cell>
          <cell r="N798">
            <v>7000</v>
          </cell>
          <cell r="P798">
            <v>7000</v>
          </cell>
        </row>
        <row r="799">
          <cell r="B799" t="str">
            <v>пропитка</v>
          </cell>
          <cell r="C799" t="str">
            <v>Работа плотники</v>
          </cell>
          <cell r="D799">
            <v>1000</v>
          </cell>
          <cell r="F799">
            <v>10400</v>
          </cell>
          <cell r="H799">
            <v>10400</v>
          </cell>
          <cell r="I799">
            <v>0.3</v>
          </cell>
          <cell r="J799">
            <v>300</v>
          </cell>
          <cell r="L799">
            <v>300</v>
          </cell>
          <cell r="N799">
            <v>300</v>
          </cell>
          <cell r="P799">
            <v>300</v>
          </cell>
        </row>
        <row r="800">
          <cell r="C800" t="str">
            <v>Работа сварщики</v>
          </cell>
          <cell r="D800">
            <v>1000</v>
          </cell>
          <cell r="F800">
            <v>700</v>
          </cell>
          <cell r="H800">
            <v>700</v>
          </cell>
          <cell r="I800">
            <v>0.7</v>
          </cell>
          <cell r="J800">
            <v>700</v>
          </cell>
          <cell r="L800">
            <v>700</v>
          </cell>
          <cell r="N800">
            <v>700</v>
          </cell>
          <cell r="P800">
            <v>700</v>
          </cell>
        </row>
        <row r="801">
          <cell r="B801" t="str">
            <v>Веранда 6000*1500 (уголок низ)фальшбрус-ОСБ9мм</v>
          </cell>
          <cell r="F801">
            <v>70500</v>
          </cell>
          <cell r="H801">
            <v>70500</v>
          </cell>
          <cell r="J801">
            <v>70500</v>
          </cell>
          <cell r="L801">
            <v>70500</v>
          </cell>
          <cell r="N801">
            <v>70500</v>
          </cell>
          <cell r="P801">
            <v>70500</v>
          </cell>
        </row>
        <row r="802">
          <cell r="C802" t="str">
            <v>Доска обрезная 40*100*6000</v>
          </cell>
          <cell r="D802">
            <v>300</v>
          </cell>
          <cell r="F802">
            <v>7800</v>
          </cell>
          <cell r="H802">
            <v>7800</v>
          </cell>
          <cell r="I802">
            <v>26</v>
          </cell>
          <cell r="J802">
            <v>7800</v>
          </cell>
          <cell r="L802">
            <v>7800</v>
          </cell>
          <cell r="N802">
            <v>7800</v>
          </cell>
          <cell r="P802">
            <v>7800</v>
          </cell>
        </row>
        <row r="803">
          <cell r="C803" t="str">
            <v>Доска обрезная 25*150*6000 (2 сорт)</v>
          </cell>
          <cell r="D803">
            <v>225</v>
          </cell>
          <cell r="F803">
            <v>5850</v>
          </cell>
          <cell r="H803">
            <v>5850</v>
          </cell>
          <cell r="I803">
            <v>26</v>
          </cell>
          <cell r="J803">
            <v>5850</v>
          </cell>
          <cell r="L803">
            <v>5850</v>
          </cell>
          <cell r="N803">
            <v>5850</v>
          </cell>
          <cell r="P803">
            <v>5850</v>
          </cell>
        </row>
        <row r="804">
          <cell r="C804" t="str">
            <v>Брусок 40*50*6000</v>
          </cell>
          <cell r="D804">
            <v>156</v>
          </cell>
          <cell r="F804">
            <v>936</v>
          </cell>
          <cell r="H804">
            <v>936</v>
          </cell>
          <cell r="I804">
            <v>6</v>
          </cell>
          <cell r="J804">
            <v>936</v>
          </cell>
          <cell r="L804">
            <v>936</v>
          </cell>
          <cell r="N804">
            <v>936</v>
          </cell>
          <cell r="P804">
            <v>936</v>
          </cell>
        </row>
        <row r="805">
          <cell r="C805" t="str">
            <v>Фальшбрус сорт АВ</v>
          </cell>
          <cell r="D805">
            <v>460</v>
          </cell>
          <cell r="F805">
            <v>10580</v>
          </cell>
          <cell r="H805">
            <v>10580</v>
          </cell>
          <cell r="I805">
            <v>23</v>
          </cell>
          <cell r="J805">
            <v>10580</v>
          </cell>
          <cell r="L805">
            <v>10580</v>
          </cell>
          <cell r="N805">
            <v>10580</v>
          </cell>
          <cell r="P805">
            <v>10580</v>
          </cell>
        </row>
        <row r="806">
          <cell r="C806" t="str">
            <v>Пропитка</v>
          </cell>
          <cell r="D806">
            <v>280</v>
          </cell>
          <cell r="F806">
            <v>840</v>
          </cell>
          <cell r="H806">
            <v>840</v>
          </cell>
          <cell r="I806">
            <v>3</v>
          </cell>
          <cell r="J806">
            <v>840</v>
          </cell>
          <cell r="L806">
            <v>840</v>
          </cell>
          <cell r="N806">
            <v>840</v>
          </cell>
          <cell r="P806">
            <v>840</v>
          </cell>
        </row>
        <row r="807">
          <cell r="C807" t="str">
            <v>Профлист цвет С-21(2.5) 0,4мм</v>
          </cell>
          <cell r="D807">
            <v>1200</v>
          </cell>
          <cell r="F807">
            <v>7200</v>
          </cell>
          <cell r="H807">
            <v>7200</v>
          </cell>
          <cell r="I807">
            <v>6</v>
          </cell>
          <cell r="J807">
            <v>7200</v>
          </cell>
          <cell r="L807">
            <v>7200</v>
          </cell>
          <cell r="N807">
            <v>7200</v>
          </cell>
          <cell r="P807">
            <v>7200</v>
          </cell>
        </row>
        <row r="808">
          <cell r="C808" t="str">
            <v>ОСБ (9мм)</v>
          </cell>
          <cell r="D808">
            <v>470</v>
          </cell>
          <cell r="F808">
            <v>4230</v>
          </cell>
          <cell r="H808">
            <v>4230</v>
          </cell>
          <cell r="I808">
            <v>9</v>
          </cell>
          <cell r="J808">
            <v>4230</v>
          </cell>
          <cell r="L808">
            <v>4230</v>
          </cell>
          <cell r="N808">
            <v>4230</v>
          </cell>
          <cell r="P808">
            <v>4230</v>
          </cell>
        </row>
        <row r="809">
          <cell r="C809" t="str">
            <v>Уголок металл 50(4)  12м</v>
          </cell>
          <cell r="D809">
            <v>2530</v>
          </cell>
          <cell r="F809">
            <v>3795</v>
          </cell>
          <cell r="H809">
            <v>3795</v>
          </cell>
          <cell r="I809">
            <v>1.5</v>
          </cell>
          <cell r="J809">
            <v>3795</v>
          </cell>
          <cell r="L809">
            <v>3795</v>
          </cell>
          <cell r="N809">
            <v>3795</v>
          </cell>
          <cell r="P809">
            <v>3795</v>
          </cell>
        </row>
        <row r="810">
          <cell r="C810" t="str">
            <v>Плинтус</v>
          </cell>
          <cell r="D810">
            <v>40</v>
          </cell>
          <cell r="F810">
            <v>2112</v>
          </cell>
          <cell r="H810">
            <v>2112</v>
          </cell>
          <cell r="I810">
            <v>52.8</v>
          </cell>
          <cell r="J810">
            <v>2112</v>
          </cell>
          <cell r="L810">
            <v>2112</v>
          </cell>
          <cell r="N810">
            <v>2112</v>
          </cell>
          <cell r="P810">
            <v>2112</v>
          </cell>
        </row>
        <row r="811">
          <cell r="C811" t="str">
            <v>Нащельник</v>
          </cell>
          <cell r="D811">
            <v>40</v>
          </cell>
          <cell r="F811">
            <v>6528</v>
          </cell>
          <cell r="H811">
            <v>6528</v>
          </cell>
          <cell r="I811">
            <v>163.19999999999999</v>
          </cell>
          <cell r="J811">
            <v>6528</v>
          </cell>
          <cell r="L811">
            <v>6528</v>
          </cell>
          <cell r="N811">
            <v>6528</v>
          </cell>
          <cell r="P811">
            <v>6528</v>
          </cell>
        </row>
        <row r="812">
          <cell r="C812" t="str">
            <v>Расходники, оснастка</v>
          </cell>
          <cell r="D812">
            <v>1050</v>
          </cell>
          <cell r="F812">
            <v>630</v>
          </cell>
          <cell r="H812">
            <v>630</v>
          </cell>
          <cell r="I812">
            <v>0.6</v>
          </cell>
          <cell r="J812">
            <v>630</v>
          </cell>
          <cell r="L812">
            <v>630</v>
          </cell>
          <cell r="N812">
            <v>630</v>
          </cell>
          <cell r="P812">
            <v>630</v>
          </cell>
        </row>
        <row r="813">
          <cell r="C813" t="str">
            <v>Краска ПФ-115</v>
          </cell>
          <cell r="D813">
            <v>250</v>
          </cell>
          <cell r="F813">
            <v>1250</v>
          </cell>
          <cell r="H813">
            <v>1250</v>
          </cell>
          <cell r="I813">
            <v>5</v>
          </cell>
          <cell r="J813">
            <v>1250</v>
          </cell>
          <cell r="L813">
            <v>1250</v>
          </cell>
          <cell r="N813">
            <v>1250</v>
          </cell>
          <cell r="P813">
            <v>1250</v>
          </cell>
        </row>
        <row r="814">
          <cell r="C814" t="str">
            <v>Саморезы</v>
          </cell>
          <cell r="D814">
            <v>120</v>
          </cell>
          <cell r="F814">
            <v>1200</v>
          </cell>
          <cell r="H814">
            <v>1200</v>
          </cell>
          <cell r="I814">
            <v>10</v>
          </cell>
          <cell r="J814">
            <v>1200</v>
          </cell>
          <cell r="L814">
            <v>1200</v>
          </cell>
          <cell r="N814">
            <v>1200</v>
          </cell>
          <cell r="P814">
            <v>1200</v>
          </cell>
        </row>
        <row r="815">
          <cell r="C815" t="str">
            <v>Антисептик+колер(основание)</v>
          </cell>
          <cell r="D815">
            <v>95</v>
          </cell>
          <cell r="F815">
            <v>313.5</v>
          </cell>
          <cell r="H815">
            <v>313.5</v>
          </cell>
          <cell r="I815">
            <v>3.3</v>
          </cell>
          <cell r="J815">
            <v>313.5</v>
          </cell>
          <cell r="L815">
            <v>313.5</v>
          </cell>
          <cell r="N815">
            <v>313.5</v>
          </cell>
          <cell r="P815">
            <v>313.5</v>
          </cell>
        </row>
        <row r="816">
          <cell r="C816" t="str">
            <v>Работа плотники</v>
          </cell>
          <cell r="D816">
            <v>1000</v>
          </cell>
          <cell r="F816">
            <v>8000</v>
          </cell>
          <cell r="H816">
            <v>8000</v>
          </cell>
          <cell r="I816">
            <v>8</v>
          </cell>
          <cell r="J816">
            <v>8000</v>
          </cell>
          <cell r="L816">
            <v>8000</v>
          </cell>
          <cell r="N816">
            <v>8000</v>
          </cell>
          <cell r="P816">
            <v>8000</v>
          </cell>
        </row>
        <row r="817">
          <cell r="B817" t="str">
            <v>пропитка</v>
          </cell>
          <cell r="C817" t="str">
            <v>Работа плотники</v>
          </cell>
          <cell r="D817">
            <v>1000</v>
          </cell>
          <cell r="F817">
            <v>11900</v>
          </cell>
          <cell r="H817">
            <v>11900</v>
          </cell>
          <cell r="I817">
            <v>0.4</v>
          </cell>
          <cell r="J817">
            <v>400</v>
          </cell>
          <cell r="L817">
            <v>400</v>
          </cell>
          <cell r="N817">
            <v>400</v>
          </cell>
          <cell r="P817">
            <v>400</v>
          </cell>
        </row>
        <row r="818">
          <cell r="C818" t="str">
            <v>Работа сварщики</v>
          </cell>
          <cell r="D818">
            <v>1000</v>
          </cell>
          <cell r="F818">
            <v>700</v>
          </cell>
          <cell r="H818">
            <v>700</v>
          </cell>
          <cell r="I818">
            <v>0.7</v>
          </cell>
          <cell r="J818">
            <v>700</v>
          </cell>
          <cell r="L818">
            <v>700</v>
          </cell>
          <cell r="N818">
            <v>700</v>
          </cell>
          <cell r="P818">
            <v>700</v>
          </cell>
        </row>
        <row r="819">
          <cell r="B819" t="str">
            <v>Веранда 6000*2500 (уголок низ)фальшбрус-ОСБ9мм</v>
          </cell>
          <cell r="F819">
            <v>83900</v>
          </cell>
          <cell r="H819">
            <v>83900</v>
          </cell>
          <cell r="J819">
            <v>83900</v>
          </cell>
          <cell r="L819">
            <v>83900</v>
          </cell>
          <cell r="N819">
            <v>83900</v>
          </cell>
          <cell r="P819">
            <v>83900</v>
          </cell>
        </row>
        <row r="820">
          <cell r="B820" t="str">
            <v>настил</v>
          </cell>
          <cell r="C820" t="str">
            <v>Доска обрезная 40*150 *6000</v>
          </cell>
          <cell r="D820">
            <v>450</v>
          </cell>
          <cell r="F820">
            <v>4500</v>
          </cell>
          <cell r="H820">
            <v>4500</v>
          </cell>
          <cell r="I820">
            <v>10</v>
          </cell>
          <cell r="J820">
            <v>4500</v>
          </cell>
          <cell r="L820">
            <v>4500</v>
          </cell>
          <cell r="N820">
            <v>4500</v>
          </cell>
          <cell r="P820">
            <v>4500</v>
          </cell>
        </row>
        <row r="821">
          <cell r="B821" t="str">
            <v>лаги(уже учтено что ширина 2,5-3)</v>
          </cell>
          <cell r="C821" t="str">
            <v>Доска обрезная 40*150*6000</v>
          </cell>
          <cell r="D821">
            <v>450</v>
          </cell>
          <cell r="F821">
            <v>2700</v>
          </cell>
          <cell r="H821">
            <v>2700</v>
          </cell>
          <cell r="I821">
            <v>6</v>
          </cell>
          <cell r="J821">
            <v>2700</v>
          </cell>
          <cell r="L821">
            <v>2700</v>
          </cell>
          <cell r="N821">
            <v>2700</v>
          </cell>
          <cell r="P821">
            <v>2700</v>
          </cell>
        </row>
        <row r="822">
          <cell r="C822" t="str">
            <v>Саморезы</v>
          </cell>
          <cell r="D822">
            <v>120</v>
          </cell>
          <cell r="F822">
            <v>600</v>
          </cell>
          <cell r="H822">
            <v>600</v>
          </cell>
          <cell r="I822">
            <v>5</v>
          </cell>
          <cell r="J822">
            <v>600</v>
          </cell>
          <cell r="L822">
            <v>600</v>
          </cell>
          <cell r="N822">
            <v>600</v>
          </cell>
          <cell r="P822">
            <v>600</v>
          </cell>
        </row>
        <row r="823">
          <cell r="C823" t="str">
            <v>Расходники, оснастка</v>
          </cell>
          <cell r="D823">
            <v>1050</v>
          </cell>
          <cell r="F823">
            <v>525</v>
          </cell>
          <cell r="H823">
            <v>525</v>
          </cell>
          <cell r="I823">
            <v>0.5</v>
          </cell>
          <cell r="J823">
            <v>525</v>
          </cell>
          <cell r="L823">
            <v>525</v>
          </cell>
          <cell r="N823">
            <v>525</v>
          </cell>
          <cell r="P823">
            <v>525</v>
          </cell>
        </row>
        <row r="824">
          <cell r="B824" t="str">
            <v>базовая</v>
          </cell>
          <cell r="C824" t="str">
            <v>Пропитка</v>
          </cell>
          <cell r="D824">
            <v>280</v>
          </cell>
          <cell r="F824">
            <v>1400</v>
          </cell>
          <cell r="H824">
            <v>1400</v>
          </cell>
          <cell r="I824">
            <v>5</v>
          </cell>
          <cell r="J824">
            <v>1400</v>
          </cell>
          <cell r="L824">
            <v>1400</v>
          </cell>
          <cell r="N824">
            <v>1400</v>
          </cell>
          <cell r="P824">
            <v>1400</v>
          </cell>
        </row>
        <row r="825">
          <cell r="C825" t="str">
            <v>Доставка газель 6м город</v>
          </cell>
          <cell r="D825">
            <v>2000</v>
          </cell>
          <cell r="F825">
            <v>2000</v>
          </cell>
          <cell r="H825">
            <v>2000</v>
          </cell>
          <cell r="I825">
            <v>1</v>
          </cell>
          <cell r="J825">
            <v>2000</v>
          </cell>
          <cell r="L825">
            <v>2000</v>
          </cell>
          <cell r="N825">
            <v>2000</v>
          </cell>
          <cell r="P825">
            <v>2000</v>
          </cell>
        </row>
        <row r="826">
          <cell r="C826" t="str">
            <v>Работа сторонний подряд</v>
          </cell>
          <cell r="D826">
            <v>1000</v>
          </cell>
          <cell r="F826">
            <v>6000</v>
          </cell>
          <cell r="H826">
            <v>6000</v>
          </cell>
          <cell r="I826">
            <v>6</v>
          </cell>
          <cell r="J826">
            <v>6000</v>
          </cell>
          <cell r="L826">
            <v>6000</v>
          </cell>
          <cell r="N826">
            <v>6000</v>
          </cell>
          <cell r="P826">
            <v>6000</v>
          </cell>
        </row>
        <row r="827">
          <cell r="B827" t="str">
            <v>Терраса открытая 6000*1500 с монтажом</v>
          </cell>
          <cell r="F827">
            <v>23900</v>
          </cell>
          <cell r="H827">
            <v>23900</v>
          </cell>
          <cell r="J827">
            <v>23900</v>
          </cell>
          <cell r="L827">
            <v>23900</v>
          </cell>
          <cell r="N827">
            <v>23900</v>
          </cell>
          <cell r="P827">
            <v>23900</v>
          </cell>
        </row>
        <row r="828">
          <cell r="B828" t="str">
            <v>(13700+10%)/0,8/0,93</v>
          </cell>
          <cell r="C828" t="str">
            <v>Работа сторонний подряд</v>
          </cell>
          <cell r="D828">
            <v>1000</v>
          </cell>
          <cell r="F828">
            <v>13700</v>
          </cell>
          <cell r="H828">
            <v>13700</v>
          </cell>
          <cell r="I828">
            <v>13.7</v>
          </cell>
          <cell r="J828">
            <v>13700</v>
          </cell>
          <cell r="L828">
            <v>13700</v>
          </cell>
          <cell r="N828">
            <v>13700</v>
          </cell>
          <cell r="P828">
            <v>13700</v>
          </cell>
        </row>
        <row r="829">
          <cell r="B829" t="str">
            <v>Монтаж веранда</v>
          </cell>
          <cell r="F829">
            <v>20300</v>
          </cell>
          <cell r="H829">
            <v>20300</v>
          </cell>
          <cell r="J829">
            <v>20300</v>
          </cell>
          <cell r="L829">
            <v>20300</v>
          </cell>
          <cell r="N829">
            <v>20300</v>
          </cell>
          <cell r="P829">
            <v>20300</v>
          </cell>
        </row>
        <row r="830">
          <cell r="C830" t="str">
            <v>ДВП</v>
          </cell>
          <cell r="D830">
            <v>230</v>
          </cell>
          <cell r="E830">
            <v>3</v>
          </cell>
          <cell r="F830">
            <v>690</v>
          </cell>
          <cell r="G830">
            <v>4</v>
          </cell>
          <cell r="H830">
            <v>920</v>
          </cell>
          <cell r="I830">
            <v>6</v>
          </cell>
          <cell r="J830">
            <v>1380</v>
          </cell>
          <cell r="K830">
            <v>6</v>
          </cell>
          <cell r="L830">
            <v>1380</v>
          </cell>
          <cell r="M830">
            <v>8</v>
          </cell>
          <cell r="N830">
            <v>1840</v>
          </cell>
          <cell r="O830">
            <v>2</v>
          </cell>
          <cell r="P830">
            <v>460</v>
          </cell>
        </row>
        <row r="831">
          <cell r="C831" t="str">
            <v>Доска обрезная 25*150*6000 (2 сорт)</v>
          </cell>
          <cell r="D831">
            <v>225</v>
          </cell>
          <cell r="E831">
            <v>2</v>
          </cell>
          <cell r="F831">
            <v>450</v>
          </cell>
          <cell r="G831">
            <v>3</v>
          </cell>
          <cell r="H831">
            <v>675</v>
          </cell>
          <cell r="I831">
            <v>4</v>
          </cell>
          <cell r="J831">
            <v>900</v>
          </cell>
          <cell r="K831">
            <v>4</v>
          </cell>
          <cell r="L831">
            <v>900</v>
          </cell>
          <cell r="M831">
            <v>5.5</v>
          </cell>
          <cell r="N831">
            <v>1237.5</v>
          </cell>
          <cell r="O831">
            <v>1.5</v>
          </cell>
          <cell r="P831">
            <v>337.5</v>
          </cell>
        </row>
        <row r="832">
          <cell r="C832" t="str">
            <v>Саморезы</v>
          </cell>
          <cell r="D832">
            <v>120</v>
          </cell>
          <cell r="E832">
            <v>1</v>
          </cell>
          <cell r="F832">
            <v>120</v>
          </cell>
          <cell r="G832">
            <v>1</v>
          </cell>
          <cell r="H832">
            <v>120</v>
          </cell>
          <cell r="I832">
            <v>1</v>
          </cell>
          <cell r="J832">
            <v>120</v>
          </cell>
          <cell r="K832">
            <v>1</v>
          </cell>
          <cell r="L832">
            <v>120</v>
          </cell>
          <cell r="M832">
            <v>1</v>
          </cell>
          <cell r="N832">
            <v>120</v>
          </cell>
          <cell r="O832">
            <v>0.5</v>
          </cell>
          <cell r="P832">
            <v>60</v>
          </cell>
        </row>
        <row r="833">
          <cell r="C833" t="str">
            <v>Работа плотники</v>
          </cell>
          <cell r="D833">
            <v>1000</v>
          </cell>
          <cell r="E833">
            <v>0.5</v>
          </cell>
          <cell r="F833">
            <v>500</v>
          </cell>
          <cell r="G833">
            <v>0.6</v>
          </cell>
          <cell r="H833">
            <v>600</v>
          </cell>
          <cell r="I833">
            <v>0.8</v>
          </cell>
          <cell r="J833">
            <v>800</v>
          </cell>
          <cell r="K833">
            <v>0.8</v>
          </cell>
          <cell r="L833">
            <v>800</v>
          </cell>
          <cell r="M833">
            <v>1</v>
          </cell>
          <cell r="N833">
            <v>1000</v>
          </cell>
          <cell r="O833">
            <v>0.3</v>
          </cell>
          <cell r="P833">
            <v>300</v>
          </cell>
        </row>
        <row r="834">
          <cell r="B834" t="str">
            <v>Упаковка 1 стены модуля ДВП</v>
          </cell>
          <cell r="F834">
            <v>2200</v>
          </cell>
          <cell r="H834">
            <v>2900</v>
          </cell>
          <cell r="J834">
            <v>4400</v>
          </cell>
          <cell r="L834">
            <v>4000</v>
          </cell>
          <cell r="N834">
            <v>5300</v>
          </cell>
          <cell r="P834">
            <v>1500</v>
          </cell>
        </row>
        <row r="835">
          <cell r="C835" t="str">
            <v>Стрейч-пленка</v>
          </cell>
          <cell r="D835">
            <v>700</v>
          </cell>
          <cell r="E835">
            <v>1</v>
          </cell>
          <cell r="F835">
            <v>700</v>
          </cell>
          <cell r="G835">
            <v>1.2</v>
          </cell>
          <cell r="H835">
            <v>840</v>
          </cell>
          <cell r="I835">
            <v>1.5</v>
          </cell>
          <cell r="J835">
            <v>1050</v>
          </cell>
          <cell r="K835">
            <v>1.7</v>
          </cell>
          <cell r="L835">
            <v>1190</v>
          </cell>
          <cell r="M835">
            <v>2</v>
          </cell>
          <cell r="N835">
            <v>1400</v>
          </cell>
          <cell r="O835">
            <v>0.6</v>
          </cell>
          <cell r="P835">
            <v>420</v>
          </cell>
        </row>
        <row r="836">
          <cell r="C836" t="str">
            <v>Расходники, оснастка</v>
          </cell>
          <cell r="D836">
            <v>1050</v>
          </cell>
          <cell r="E836">
            <v>0.25</v>
          </cell>
          <cell r="F836">
            <v>262.5</v>
          </cell>
          <cell r="G836">
            <v>0.3</v>
          </cell>
          <cell r="H836">
            <v>315</v>
          </cell>
          <cell r="I836">
            <v>0.4</v>
          </cell>
          <cell r="J836">
            <v>420</v>
          </cell>
          <cell r="K836">
            <v>0.5</v>
          </cell>
          <cell r="L836">
            <v>525</v>
          </cell>
          <cell r="M836">
            <v>0.7</v>
          </cell>
          <cell r="N836">
            <v>735</v>
          </cell>
          <cell r="O836">
            <v>0.2</v>
          </cell>
          <cell r="P836">
            <v>210</v>
          </cell>
        </row>
        <row r="837">
          <cell r="C837" t="str">
            <v>Работа плотники</v>
          </cell>
          <cell r="D837">
            <v>1000</v>
          </cell>
          <cell r="E837">
            <v>0.3</v>
          </cell>
          <cell r="F837">
            <v>300</v>
          </cell>
          <cell r="G837">
            <v>0.3</v>
          </cell>
          <cell r="H837">
            <v>300</v>
          </cell>
          <cell r="I837">
            <v>0.4</v>
          </cell>
          <cell r="J837">
            <v>400</v>
          </cell>
          <cell r="K837">
            <v>0.5</v>
          </cell>
          <cell r="L837">
            <v>500</v>
          </cell>
          <cell r="M837">
            <v>0.6</v>
          </cell>
          <cell r="N837">
            <v>600</v>
          </cell>
          <cell r="O837">
            <v>0.2</v>
          </cell>
          <cell r="P837">
            <v>200</v>
          </cell>
        </row>
        <row r="838">
          <cell r="B838" t="str">
            <v>Упаковка бытовки пленкой</v>
          </cell>
          <cell r="F838">
            <v>1600</v>
          </cell>
          <cell r="H838">
            <v>1900</v>
          </cell>
          <cell r="J838">
            <v>2600</v>
          </cell>
          <cell r="L838">
            <v>2800</v>
          </cell>
          <cell r="N838">
            <v>3500</v>
          </cell>
          <cell r="P838">
            <v>1100</v>
          </cell>
        </row>
        <row r="839">
          <cell r="C839" t="str">
            <v>Брус 150*100*6000</v>
          </cell>
          <cell r="D839">
            <v>1125</v>
          </cell>
          <cell r="F839">
            <v>1125</v>
          </cell>
          <cell r="H839">
            <v>1125</v>
          </cell>
          <cell r="I839">
            <v>1</v>
          </cell>
          <cell r="J839">
            <v>1125</v>
          </cell>
          <cell r="L839">
            <v>1125</v>
          </cell>
          <cell r="N839">
            <v>1125</v>
          </cell>
          <cell r="P839">
            <v>1125</v>
          </cell>
        </row>
        <row r="840">
          <cell r="C840" t="str">
            <v>Антисептик+колер(основание)</v>
          </cell>
          <cell r="D840">
            <v>95</v>
          </cell>
          <cell r="F840">
            <v>161.5</v>
          </cell>
          <cell r="H840">
            <v>161.5</v>
          </cell>
          <cell r="I840">
            <v>1.7</v>
          </cell>
          <cell r="J840">
            <v>161.5</v>
          </cell>
          <cell r="L840">
            <v>161.5</v>
          </cell>
          <cell r="N840">
            <v>161.5</v>
          </cell>
          <cell r="P840">
            <v>161.5</v>
          </cell>
        </row>
        <row r="841">
          <cell r="C841" t="str">
            <v>Расходники, оснастка</v>
          </cell>
          <cell r="D841">
            <v>1050</v>
          </cell>
          <cell r="F841">
            <v>105</v>
          </cell>
          <cell r="H841">
            <v>105</v>
          </cell>
          <cell r="I841">
            <v>0.1</v>
          </cell>
          <cell r="J841">
            <v>105</v>
          </cell>
          <cell r="L841">
            <v>105</v>
          </cell>
          <cell r="N841">
            <v>105</v>
          </cell>
          <cell r="P841">
            <v>105</v>
          </cell>
        </row>
        <row r="842">
          <cell r="C842" t="str">
            <v>Работа плотники</v>
          </cell>
          <cell r="D842">
            <v>1000</v>
          </cell>
          <cell r="F842">
            <v>100</v>
          </cell>
          <cell r="H842">
            <v>100</v>
          </cell>
          <cell r="I842">
            <v>0.1</v>
          </cell>
          <cell r="J842">
            <v>100</v>
          </cell>
          <cell r="L842">
            <v>100</v>
          </cell>
          <cell r="N842">
            <v>100</v>
          </cell>
          <cell r="P842">
            <v>100</v>
          </cell>
        </row>
        <row r="843">
          <cell r="B843" t="str">
            <v>Брус 150*100*6000 с пропиткой</v>
          </cell>
          <cell r="F843">
            <v>2100</v>
          </cell>
          <cell r="H843">
            <v>2100</v>
          </cell>
          <cell r="J843">
            <v>2100</v>
          </cell>
          <cell r="L843">
            <v>2100</v>
          </cell>
          <cell r="N843">
            <v>2100</v>
          </cell>
          <cell r="P843">
            <v>2100</v>
          </cell>
        </row>
        <row r="844">
          <cell r="C844" t="str">
            <v>Блок бетонный 400*200*200</v>
          </cell>
          <cell r="D844">
            <v>220</v>
          </cell>
          <cell r="F844">
            <v>220</v>
          </cell>
          <cell r="H844">
            <v>220</v>
          </cell>
          <cell r="I844">
            <v>1</v>
          </cell>
          <cell r="J844">
            <v>220</v>
          </cell>
          <cell r="L844">
            <v>220</v>
          </cell>
          <cell r="N844">
            <v>220</v>
          </cell>
          <cell r="P844">
            <v>220</v>
          </cell>
        </row>
        <row r="845">
          <cell r="B845" t="str">
            <v>Блок бетонный 400*200*200</v>
          </cell>
          <cell r="F845">
            <v>300</v>
          </cell>
          <cell r="H845">
            <v>300</v>
          </cell>
          <cell r="J845">
            <v>300</v>
          </cell>
          <cell r="L845">
            <v>300</v>
          </cell>
          <cell r="N845">
            <v>300</v>
          </cell>
          <cell r="P845">
            <v>300</v>
          </cell>
        </row>
        <row r="846">
          <cell r="C846" t="str">
            <v>Работа сторонний подряд</v>
          </cell>
          <cell r="D846">
            <v>1000</v>
          </cell>
          <cell r="F846">
            <v>1500</v>
          </cell>
          <cell r="H846">
            <v>1500</v>
          </cell>
          <cell r="I846">
            <v>1.5</v>
          </cell>
          <cell r="J846">
            <v>1500</v>
          </cell>
          <cell r="L846">
            <v>1500</v>
          </cell>
          <cell r="N846">
            <v>1500</v>
          </cell>
          <cell r="P846">
            <v>1500</v>
          </cell>
        </row>
        <row r="847">
          <cell r="B847" t="str">
            <v>Установка козырька</v>
          </cell>
          <cell r="F847">
            <v>2100</v>
          </cell>
          <cell r="H847">
            <v>2100</v>
          </cell>
          <cell r="J847">
            <v>2100</v>
          </cell>
          <cell r="L847">
            <v>2100</v>
          </cell>
          <cell r="N847">
            <v>2100</v>
          </cell>
          <cell r="P847">
            <v>2100</v>
          </cell>
        </row>
        <row r="848">
          <cell r="C848" t="str">
            <v>Работа сторонний подряд</v>
          </cell>
          <cell r="D848">
            <v>1000</v>
          </cell>
          <cell r="F848">
            <v>3000</v>
          </cell>
          <cell r="H848">
            <v>3000</v>
          </cell>
          <cell r="I848">
            <v>3</v>
          </cell>
          <cell r="J848">
            <v>3000</v>
          </cell>
          <cell r="L848">
            <v>3000</v>
          </cell>
          <cell r="N848">
            <v>3000</v>
          </cell>
          <cell r="P848">
            <v>3000</v>
          </cell>
        </row>
        <row r="849">
          <cell r="B849" t="str">
            <v>Установка бытовки</v>
          </cell>
          <cell r="F849">
            <v>4100</v>
          </cell>
          <cell r="H849">
            <v>4100</v>
          </cell>
          <cell r="J849">
            <v>4100</v>
          </cell>
          <cell r="L849">
            <v>4100</v>
          </cell>
          <cell r="N849">
            <v>4100</v>
          </cell>
          <cell r="P849">
            <v>4100</v>
          </cell>
        </row>
        <row r="850">
          <cell r="B850" t="str">
            <v>(20000+10%)/0,8/0,93</v>
          </cell>
          <cell r="C850" t="str">
            <v>Работа сторонний подряд</v>
          </cell>
          <cell r="D850">
            <v>1000</v>
          </cell>
          <cell r="F850">
            <v>20000</v>
          </cell>
          <cell r="H850">
            <v>20000</v>
          </cell>
          <cell r="I850">
            <v>20</v>
          </cell>
          <cell r="J850">
            <v>20000</v>
          </cell>
          <cell r="L850">
            <v>20000</v>
          </cell>
          <cell r="N850">
            <v>20000</v>
          </cell>
          <cell r="P850">
            <v>20000</v>
          </cell>
        </row>
        <row r="851">
          <cell r="B851" t="str">
            <v>Монтаж модуль 1 день</v>
          </cell>
          <cell r="F851">
            <v>29600</v>
          </cell>
          <cell r="H851">
            <v>29600</v>
          </cell>
          <cell r="J851">
            <v>29600</v>
          </cell>
          <cell r="L851">
            <v>29600</v>
          </cell>
          <cell r="N851">
            <v>29600</v>
          </cell>
          <cell r="P851">
            <v>29600</v>
          </cell>
        </row>
        <row r="852">
          <cell r="C852" t="str">
            <v>Брус 150*100*6000</v>
          </cell>
          <cell r="D852">
            <v>1125</v>
          </cell>
          <cell r="F852">
            <v>2250</v>
          </cell>
          <cell r="H852">
            <v>2250</v>
          </cell>
          <cell r="I852">
            <v>2</v>
          </cell>
          <cell r="J852">
            <v>2250</v>
          </cell>
          <cell r="L852">
            <v>2250</v>
          </cell>
          <cell r="N852">
            <v>2250</v>
          </cell>
          <cell r="P852">
            <v>2250</v>
          </cell>
        </row>
        <row r="853">
          <cell r="C853" t="str">
            <v>Доска обрезная 40*150 *6000</v>
          </cell>
          <cell r="D853">
            <v>450</v>
          </cell>
          <cell r="F853">
            <v>450</v>
          </cell>
          <cell r="H853">
            <v>450</v>
          </cell>
          <cell r="I853">
            <v>1</v>
          </cell>
          <cell r="J853">
            <v>450</v>
          </cell>
          <cell r="L853">
            <v>450</v>
          </cell>
          <cell r="N853">
            <v>450</v>
          </cell>
          <cell r="P853">
            <v>450</v>
          </cell>
        </row>
        <row r="854">
          <cell r="C854" t="str">
            <v>Саморезы</v>
          </cell>
          <cell r="D854">
            <v>120</v>
          </cell>
          <cell r="F854">
            <v>360</v>
          </cell>
          <cell r="H854">
            <v>360</v>
          </cell>
          <cell r="I854">
            <v>3</v>
          </cell>
          <cell r="J854">
            <v>360</v>
          </cell>
          <cell r="L854">
            <v>360</v>
          </cell>
          <cell r="N854">
            <v>360</v>
          </cell>
          <cell r="P854">
            <v>360</v>
          </cell>
        </row>
        <row r="855">
          <cell r="C855" t="str">
            <v>Рубероид 15м</v>
          </cell>
          <cell r="D855">
            <v>500</v>
          </cell>
          <cell r="F855">
            <v>50</v>
          </cell>
          <cell r="H855">
            <v>50</v>
          </cell>
          <cell r="I855">
            <v>0.1</v>
          </cell>
          <cell r="J855">
            <v>50</v>
          </cell>
          <cell r="L855">
            <v>50</v>
          </cell>
          <cell r="N855">
            <v>50</v>
          </cell>
          <cell r="P855">
            <v>50</v>
          </cell>
        </row>
        <row r="856">
          <cell r="C856" t="str">
            <v>Блок бетонный 400*200*200</v>
          </cell>
          <cell r="D856">
            <v>220</v>
          </cell>
          <cell r="F856">
            <v>1320</v>
          </cell>
          <cell r="H856">
            <v>1320</v>
          </cell>
          <cell r="I856">
            <v>6</v>
          </cell>
          <cell r="J856">
            <v>1320</v>
          </cell>
          <cell r="L856">
            <v>1320</v>
          </cell>
          <cell r="N856">
            <v>1320</v>
          </cell>
          <cell r="P856">
            <v>1320</v>
          </cell>
        </row>
        <row r="857">
          <cell r="C857" t="str">
            <v>Щебень мешок 25кг(0,02м.куб) фракция 5\20</v>
          </cell>
          <cell r="D857">
            <v>100</v>
          </cell>
          <cell r="F857">
            <v>600</v>
          </cell>
          <cell r="H857">
            <v>600</v>
          </cell>
          <cell r="I857">
            <v>6</v>
          </cell>
          <cell r="J857">
            <v>600</v>
          </cell>
          <cell r="L857">
            <v>600</v>
          </cell>
          <cell r="N857">
            <v>600</v>
          </cell>
          <cell r="P857">
            <v>600</v>
          </cell>
        </row>
        <row r="858">
          <cell r="C858" t="str">
            <v>Антисептик красный</v>
          </cell>
          <cell r="D858">
            <v>95</v>
          </cell>
          <cell r="F858">
            <v>285</v>
          </cell>
          <cell r="H858">
            <v>285</v>
          </cell>
          <cell r="I858">
            <v>3</v>
          </cell>
          <cell r="J858">
            <v>285</v>
          </cell>
          <cell r="L858">
            <v>285</v>
          </cell>
          <cell r="N858">
            <v>285</v>
          </cell>
          <cell r="P858">
            <v>285</v>
          </cell>
        </row>
        <row r="859">
          <cell r="C859" t="str">
            <v>Доставка Газель 6м город</v>
          </cell>
          <cell r="D859">
            <v>2000</v>
          </cell>
          <cell r="F859">
            <v>2000</v>
          </cell>
          <cell r="H859">
            <v>2000</v>
          </cell>
          <cell r="I859">
            <v>1</v>
          </cell>
          <cell r="J859">
            <v>2000</v>
          </cell>
          <cell r="L859">
            <v>2000</v>
          </cell>
          <cell r="N859">
            <v>2000</v>
          </cell>
          <cell r="P859">
            <v>2000</v>
          </cell>
        </row>
        <row r="860">
          <cell r="C860" t="str">
            <v>Работа сторонний подряд</v>
          </cell>
          <cell r="D860">
            <v>1000</v>
          </cell>
          <cell r="F860">
            <v>8000</v>
          </cell>
          <cell r="H860">
            <v>8000</v>
          </cell>
          <cell r="I860">
            <v>8</v>
          </cell>
          <cell r="J860">
            <v>8000</v>
          </cell>
          <cell r="L860">
            <v>8000</v>
          </cell>
          <cell r="N860">
            <v>8000</v>
          </cell>
          <cell r="P860">
            <v>8000</v>
          </cell>
        </row>
        <row r="861">
          <cell r="B861" t="str">
            <v>Фундамент 6000*2400 блоки-брус</v>
          </cell>
          <cell r="F861">
            <v>20600</v>
          </cell>
          <cell r="H861">
            <v>20600</v>
          </cell>
          <cell r="J861">
            <v>20600</v>
          </cell>
          <cell r="L861">
            <v>20600</v>
          </cell>
          <cell r="N861">
            <v>20600</v>
          </cell>
          <cell r="P861">
            <v>20600</v>
          </cell>
        </row>
        <row r="862">
          <cell r="C862" t="str">
            <v>Брус 150*100*6000</v>
          </cell>
          <cell r="D862">
            <v>1125</v>
          </cell>
          <cell r="F862">
            <v>2250</v>
          </cell>
          <cell r="H862">
            <v>2250</v>
          </cell>
          <cell r="I862">
            <v>2</v>
          </cell>
          <cell r="J862">
            <v>2250</v>
          </cell>
          <cell r="L862">
            <v>2250</v>
          </cell>
          <cell r="N862">
            <v>2250</v>
          </cell>
          <cell r="P862">
            <v>2250</v>
          </cell>
        </row>
        <row r="863">
          <cell r="C863" t="str">
            <v>Доска обрезная 40*150 *6000</v>
          </cell>
          <cell r="D863">
            <v>450</v>
          </cell>
          <cell r="F863">
            <v>450</v>
          </cell>
          <cell r="H863">
            <v>450</v>
          </cell>
          <cell r="I863">
            <v>1</v>
          </cell>
          <cell r="J863">
            <v>450</v>
          </cell>
          <cell r="L863">
            <v>450</v>
          </cell>
          <cell r="N863">
            <v>450</v>
          </cell>
          <cell r="P863">
            <v>450</v>
          </cell>
        </row>
        <row r="864">
          <cell r="C864" t="str">
            <v>Саморезы</v>
          </cell>
          <cell r="D864">
            <v>120</v>
          </cell>
          <cell r="F864">
            <v>360</v>
          </cell>
          <cell r="H864">
            <v>360</v>
          </cell>
          <cell r="I864">
            <v>3</v>
          </cell>
          <cell r="J864">
            <v>360</v>
          </cell>
          <cell r="L864">
            <v>360</v>
          </cell>
          <cell r="N864">
            <v>360</v>
          </cell>
          <cell r="P864">
            <v>360</v>
          </cell>
        </row>
        <row r="865">
          <cell r="C865" t="str">
            <v>Рубероид 15м</v>
          </cell>
          <cell r="D865">
            <v>500</v>
          </cell>
          <cell r="F865">
            <v>150</v>
          </cell>
          <cell r="H865">
            <v>150</v>
          </cell>
          <cell r="I865">
            <v>0.3</v>
          </cell>
          <cell r="J865">
            <v>150</v>
          </cell>
          <cell r="L865">
            <v>150</v>
          </cell>
          <cell r="N865">
            <v>150</v>
          </cell>
          <cell r="P865">
            <v>150</v>
          </cell>
        </row>
        <row r="866">
          <cell r="C866" t="str">
            <v>Антисептик красный</v>
          </cell>
          <cell r="D866">
            <v>95</v>
          </cell>
          <cell r="F866">
            <v>285</v>
          </cell>
          <cell r="H866">
            <v>285</v>
          </cell>
          <cell r="I866">
            <v>3</v>
          </cell>
          <cell r="J866">
            <v>285</v>
          </cell>
          <cell r="L866">
            <v>285</v>
          </cell>
          <cell r="N866">
            <v>285</v>
          </cell>
          <cell r="P866">
            <v>285</v>
          </cell>
        </row>
        <row r="867">
          <cell r="C867" t="str">
            <v>Доставка Газель 6м город</v>
          </cell>
          <cell r="D867">
            <v>2000</v>
          </cell>
          <cell r="F867">
            <v>2000</v>
          </cell>
          <cell r="H867">
            <v>2000</v>
          </cell>
          <cell r="I867">
            <v>1</v>
          </cell>
          <cell r="J867">
            <v>2000</v>
          </cell>
          <cell r="L867">
            <v>2000</v>
          </cell>
          <cell r="N867">
            <v>2000</v>
          </cell>
          <cell r="P867">
            <v>2000</v>
          </cell>
        </row>
        <row r="868">
          <cell r="C868" t="str">
            <v>Работа сторонний подряд</v>
          </cell>
          <cell r="D868">
            <v>1000</v>
          </cell>
          <cell r="F868">
            <v>3000</v>
          </cell>
          <cell r="H868">
            <v>3000</v>
          </cell>
          <cell r="I868">
            <v>3</v>
          </cell>
          <cell r="J868">
            <v>3000</v>
          </cell>
          <cell r="L868">
            <v>3000</v>
          </cell>
          <cell r="N868">
            <v>3000</v>
          </cell>
          <cell r="P868">
            <v>3000</v>
          </cell>
        </row>
        <row r="869">
          <cell r="B869" t="str">
            <v>Фундамент 6000*2400 только брус</v>
          </cell>
          <cell r="F869">
            <v>11500</v>
          </cell>
          <cell r="H869">
            <v>11500</v>
          </cell>
          <cell r="J869">
            <v>11500</v>
          </cell>
          <cell r="L869">
            <v>11500</v>
          </cell>
          <cell r="N869">
            <v>11500</v>
          </cell>
          <cell r="P869">
            <v>11500</v>
          </cell>
        </row>
        <row r="870">
          <cell r="C870" t="str">
            <v>Брус 150*100*6000</v>
          </cell>
          <cell r="D870">
            <v>1125</v>
          </cell>
          <cell r="F870">
            <v>3375</v>
          </cell>
          <cell r="H870">
            <v>3375</v>
          </cell>
          <cell r="I870">
            <v>3</v>
          </cell>
          <cell r="J870">
            <v>3375</v>
          </cell>
          <cell r="L870">
            <v>3375</v>
          </cell>
          <cell r="N870">
            <v>3375</v>
          </cell>
          <cell r="P870">
            <v>3375</v>
          </cell>
        </row>
        <row r="871">
          <cell r="C871" t="str">
            <v>Доска обрезная 40*150 *6000</v>
          </cell>
          <cell r="D871">
            <v>450</v>
          </cell>
          <cell r="F871">
            <v>900</v>
          </cell>
          <cell r="H871">
            <v>900</v>
          </cell>
          <cell r="I871">
            <v>2</v>
          </cell>
          <cell r="J871">
            <v>900</v>
          </cell>
          <cell r="L871">
            <v>900</v>
          </cell>
          <cell r="N871">
            <v>900</v>
          </cell>
          <cell r="P871">
            <v>900</v>
          </cell>
        </row>
        <row r="872">
          <cell r="C872" t="str">
            <v>Саморезы</v>
          </cell>
          <cell r="D872">
            <v>120</v>
          </cell>
          <cell r="F872">
            <v>540</v>
          </cell>
          <cell r="H872">
            <v>540</v>
          </cell>
          <cell r="I872">
            <v>4.5</v>
          </cell>
          <cell r="J872">
            <v>540</v>
          </cell>
          <cell r="L872">
            <v>540</v>
          </cell>
          <cell r="N872">
            <v>540</v>
          </cell>
          <cell r="P872">
            <v>540</v>
          </cell>
        </row>
        <row r="873">
          <cell r="C873" t="str">
            <v>Рубероид 15м</v>
          </cell>
          <cell r="D873">
            <v>500</v>
          </cell>
          <cell r="F873">
            <v>250</v>
          </cell>
          <cell r="H873">
            <v>250</v>
          </cell>
          <cell r="I873">
            <v>0.5</v>
          </cell>
          <cell r="J873">
            <v>250</v>
          </cell>
          <cell r="L873">
            <v>250</v>
          </cell>
          <cell r="N873">
            <v>250</v>
          </cell>
          <cell r="P873">
            <v>250</v>
          </cell>
        </row>
        <row r="874">
          <cell r="C874" t="str">
            <v>Антисептик красный</v>
          </cell>
          <cell r="D874">
            <v>95</v>
          </cell>
          <cell r="F874">
            <v>427.5</v>
          </cell>
          <cell r="H874">
            <v>427.5</v>
          </cell>
          <cell r="I874">
            <v>4.5</v>
          </cell>
          <cell r="J874">
            <v>427.5</v>
          </cell>
          <cell r="L874">
            <v>427.5</v>
          </cell>
          <cell r="N874">
            <v>427.5</v>
          </cell>
          <cell r="P874">
            <v>427.5</v>
          </cell>
        </row>
        <row r="875">
          <cell r="C875" t="str">
            <v>Доставка Газель 6м город</v>
          </cell>
          <cell r="D875">
            <v>2000</v>
          </cell>
          <cell r="F875">
            <v>2000</v>
          </cell>
          <cell r="H875">
            <v>2000</v>
          </cell>
          <cell r="I875">
            <v>1</v>
          </cell>
          <cell r="J875">
            <v>2000</v>
          </cell>
          <cell r="L875">
            <v>2000</v>
          </cell>
          <cell r="N875">
            <v>2000</v>
          </cell>
          <cell r="P875">
            <v>2000</v>
          </cell>
        </row>
        <row r="876">
          <cell r="C876" t="str">
            <v>Работа сторонний подряд</v>
          </cell>
          <cell r="D876">
            <v>1000</v>
          </cell>
          <cell r="F876">
            <v>4500</v>
          </cell>
          <cell r="H876">
            <v>4500</v>
          </cell>
          <cell r="I876">
            <v>4.5</v>
          </cell>
          <cell r="J876">
            <v>4500</v>
          </cell>
          <cell r="L876">
            <v>4500</v>
          </cell>
          <cell r="N876">
            <v>4500</v>
          </cell>
          <cell r="P876">
            <v>4500</v>
          </cell>
        </row>
        <row r="877">
          <cell r="B877" t="str">
            <v>Фундамент 6000*4800 только брус</v>
          </cell>
          <cell r="F877">
            <v>16200</v>
          </cell>
          <cell r="H877">
            <v>16200</v>
          </cell>
          <cell r="J877">
            <v>16200</v>
          </cell>
          <cell r="L877">
            <v>16200</v>
          </cell>
          <cell r="N877">
            <v>16200</v>
          </cell>
          <cell r="P877">
            <v>16200</v>
          </cell>
        </row>
        <row r="878">
          <cell r="C878" t="str">
            <v>Брус 150*100*6000</v>
          </cell>
          <cell r="D878">
            <v>1125</v>
          </cell>
          <cell r="F878">
            <v>3375</v>
          </cell>
          <cell r="H878">
            <v>3375</v>
          </cell>
          <cell r="I878">
            <v>3</v>
          </cell>
          <cell r="J878">
            <v>3375</v>
          </cell>
          <cell r="L878">
            <v>3375</v>
          </cell>
          <cell r="N878">
            <v>3375</v>
          </cell>
          <cell r="P878">
            <v>3375</v>
          </cell>
        </row>
        <row r="879">
          <cell r="C879" t="str">
            <v>Доска обрезная 40*150 *6000</v>
          </cell>
          <cell r="D879">
            <v>450</v>
          </cell>
          <cell r="F879">
            <v>900</v>
          </cell>
          <cell r="H879">
            <v>900</v>
          </cell>
          <cell r="I879">
            <v>2</v>
          </cell>
          <cell r="J879">
            <v>900</v>
          </cell>
          <cell r="L879">
            <v>900</v>
          </cell>
          <cell r="N879">
            <v>900</v>
          </cell>
          <cell r="P879">
            <v>900</v>
          </cell>
        </row>
        <row r="880">
          <cell r="C880" t="str">
            <v>Саморезы</v>
          </cell>
          <cell r="D880">
            <v>120</v>
          </cell>
          <cell r="F880">
            <v>540</v>
          </cell>
          <cell r="H880">
            <v>540</v>
          </cell>
          <cell r="I880">
            <v>4.5</v>
          </cell>
          <cell r="J880">
            <v>540</v>
          </cell>
          <cell r="L880">
            <v>540</v>
          </cell>
          <cell r="N880">
            <v>540</v>
          </cell>
          <cell r="P880">
            <v>540</v>
          </cell>
        </row>
        <row r="881">
          <cell r="C881" t="str">
            <v>Рубероид 15м</v>
          </cell>
          <cell r="D881">
            <v>500</v>
          </cell>
          <cell r="F881">
            <v>75</v>
          </cell>
          <cell r="H881">
            <v>75</v>
          </cell>
          <cell r="I881">
            <v>0.15</v>
          </cell>
          <cell r="J881">
            <v>75</v>
          </cell>
          <cell r="L881">
            <v>75</v>
          </cell>
          <cell r="N881">
            <v>75</v>
          </cell>
          <cell r="P881">
            <v>75</v>
          </cell>
        </row>
        <row r="882">
          <cell r="C882" t="str">
            <v>Блок бетонный 400*200*200</v>
          </cell>
          <cell r="D882">
            <v>220</v>
          </cell>
          <cell r="F882">
            <v>1980</v>
          </cell>
          <cell r="H882">
            <v>1980</v>
          </cell>
          <cell r="I882">
            <v>9</v>
          </cell>
          <cell r="J882">
            <v>1980</v>
          </cell>
          <cell r="L882">
            <v>1980</v>
          </cell>
          <cell r="N882">
            <v>1980</v>
          </cell>
          <cell r="P882">
            <v>1980</v>
          </cell>
        </row>
        <row r="883">
          <cell r="C883" t="str">
            <v>Щебень мешок 25кг(0,02м.куб) фракция 5\20</v>
          </cell>
          <cell r="D883">
            <v>100</v>
          </cell>
          <cell r="F883">
            <v>900</v>
          </cell>
          <cell r="H883">
            <v>900</v>
          </cell>
          <cell r="I883">
            <v>9</v>
          </cell>
          <cell r="J883">
            <v>900</v>
          </cell>
          <cell r="L883">
            <v>900</v>
          </cell>
          <cell r="N883">
            <v>900</v>
          </cell>
          <cell r="P883">
            <v>900</v>
          </cell>
        </row>
        <row r="884">
          <cell r="C884" t="str">
            <v>Антисептик красный</v>
          </cell>
          <cell r="D884">
            <v>95</v>
          </cell>
          <cell r="F884">
            <v>427.5</v>
          </cell>
          <cell r="H884">
            <v>427.5</v>
          </cell>
          <cell r="I884">
            <v>4.5</v>
          </cell>
          <cell r="J884">
            <v>427.5</v>
          </cell>
          <cell r="L884">
            <v>427.5</v>
          </cell>
          <cell r="N884">
            <v>427.5</v>
          </cell>
          <cell r="P884">
            <v>427.5</v>
          </cell>
        </row>
        <row r="885">
          <cell r="C885" t="str">
            <v>Доставка Газель 6м город</v>
          </cell>
          <cell r="D885">
            <v>2000</v>
          </cell>
          <cell r="F885">
            <v>2000</v>
          </cell>
          <cell r="H885">
            <v>2000</v>
          </cell>
          <cell r="I885">
            <v>1</v>
          </cell>
          <cell r="J885">
            <v>2000</v>
          </cell>
          <cell r="L885">
            <v>2000</v>
          </cell>
          <cell r="N885">
            <v>2000</v>
          </cell>
          <cell r="P885">
            <v>2000</v>
          </cell>
        </row>
        <row r="886">
          <cell r="C886" t="str">
            <v>Работа сторонний подряд</v>
          </cell>
          <cell r="D886">
            <v>1000</v>
          </cell>
          <cell r="F886">
            <v>12000</v>
          </cell>
          <cell r="H886">
            <v>12000</v>
          </cell>
          <cell r="I886">
            <v>12</v>
          </cell>
          <cell r="J886">
            <v>12000</v>
          </cell>
          <cell r="L886">
            <v>12000</v>
          </cell>
          <cell r="N886">
            <v>12000</v>
          </cell>
          <cell r="P886">
            <v>12000</v>
          </cell>
        </row>
        <row r="887">
          <cell r="B887" t="str">
            <v>Фундамент 6000*4800 блоки-брус</v>
          </cell>
          <cell r="F887">
            <v>29900</v>
          </cell>
          <cell r="H887">
            <v>29900</v>
          </cell>
          <cell r="J887">
            <v>29900</v>
          </cell>
          <cell r="L887">
            <v>29900</v>
          </cell>
          <cell r="N887">
            <v>29900</v>
          </cell>
          <cell r="P887">
            <v>29900</v>
          </cell>
        </row>
        <row r="888">
          <cell r="C888" t="str">
            <v>Брус 150*100*6000</v>
          </cell>
          <cell r="D888">
            <v>1125</v>
          </cell>
          <cell r="F888">
            <v>3375</v>
          </cell>
          <cell r="H888">
            <v>3375</v>
          </cell>
          <cell r="I888">
            <v>3</v>
          </cell>
          <cell r="J888">
            <v>3375</v>
          </cell>
          <cell r="L888">
            <v>3375</v>
          </cell>
          <cell r="N888">
            <v>3375</v>
          </cell>
          <cell r="P888">
            <v>3375</v>
          </cell>
        </row>
        <row r="889">
          <cell r="C889" t="str">
            <v>Доска обрезная 40*150 *6000</v>
          </cell>
          <cell r="D889">
            <v>450</v>
          </cell>
          <cell r="F889">
            <v>450</v>
          </cell>
          <cell r="H889">
            <v>450</v>
          </cell>
          <cell r="I889">
            <v>1</v>
          </cell>
          <cell r="J889">
            <v>450</v>
          </cell>
          <cell r="L889">
            <v>450</v>
          </cell>
          <cell r="N889">
            <v>450</v>
          </cell>
          <cell r="P889">
            <v>450</v>
          </cell>
        </row>
        <row r="890">
          <cell r="C890" t="str">
            <v>Саморезы</v>
          </cell>
          <cell r="D890">
            <v>120</v>
          </cell>
          <cell r="F890">
            <v>480</v>
          </cell>
          <cell r="H890">
            <v>480</v>
          </cell>
          <cell r="I890">
            <v>4</v>
          </cell>
          <cell r="J890">
            <v>480</v>
          </cell>
          <cell r="L890">
            <v>480</v>
          </cell>
          <cell r="N890">
            <v>480</v>
          </cell>
          <cell r="P890">
            <v>480</v>
          </cell>
        </row>
        <row r="891">
          <cell r="C891" t="str">
            <v>Рубероид 15м</v>
          </cell>
          <cell r="D891">
            <v>500</v>
          </cell>
          <cell r="F891">
            <v>75</v>
          </cell>
          <cell r="H891">
            <v>75</v>
          </cell>
          <cell r="I891">
            <v>0.15</v>
          </cell>
          <cell r="J891">
            <v>75</v>
          </cell>
          <cell r="L891">
            <v>75</v>
          </cell>
          <cell r="N891">
            <v>75</v>
          </cell>
          <cell r="P891">
            <v>75</v>
          </cell>
        </row>
        <row r="892">
          <cell r="C892" t="str">
            <v>Блок бетонный 400*200*200</v>
          </cell>
          <cell r="D892">
            <v>220</v>
          </cell>
          <cell r="F892">
            <v>1760</v>
          </cell>
          <cell r="H892">
            <v>1760</v>
          </cell>
          <cell r="I892">
            <v>8</v>
          </cell>
          <cell r="J892">
            <v>1760</v>
          </cell>
          <cell r="L892">
            <v>1760</v>
          </cell>
          <cell r="N892">
            <v>1760</v>
          </cell>
          <cell r="P892">
            <v>1760</v>
          </cell>
        </row>
        <row r="893">
          <cell r="C893" t="str">
            <v>Щебень мешок 25кг(0,02м.куб) фракция 5\20</v>
          </cell>
          <cell r="D893">
            <v>100</v>
          </cell>
          <cell r="F893">
            <v>800</v>
          </cell>
          <cell r="H893">
            <v>800</v>
          </cell>
          <cell r="I893">
            <v>8</v>
          </cell>
          <cell r="J893">
            <v>800</v>
          </cell>
          <cell r="L893">
            <v>800</v>
          </cell>
          <cell r="N893">
            <v>800</v>
          </cell>
          <cell r="P893">
            <v>800</v>
          </cell>
        </row>
        <row r="894">
          <cell r="C894" t="str">
            <v>Антисептик красный</v>
          </cell>
          <cell r="D894">
            <v>95</v>
          </cell>
          <cell r="F894">
            <v>380</v>
          </cell>
          <cell r="H894">
            <v>380</v>
          </cell>
          <cell r="I894">
            <v>4</v>
          </cell>
          <cell r="J894">
            <v>380</v>
          </cell>
          <cell r="L894">
            <v>380</v>
          </cell>
          <cell r="N894">
            <v>380</v>
          </cell>
          <cell r="P894">
            <v>380</v>
          </cell>
        </row>
        <row r="895">
          <cell r="C895" t="str">
            <v>Доставка Газель 6м город</v>
          </cell>
          <cell r="D895">
            <v>2000</v>
          </cell>
          <cell r="F895">
            <v>2000</v>
          </cell>
          <cell r="H895">
            <v>2000</v>
          </cell>
          <cell r="I895">
            <v>1</v>
          </cell>
          <cell r="J895">
            <v>2000</v>
          </cell>
          <cell r="L895">
            <v>2000</v>
          </cell>
          <cell r="N895">
            <v>2000</v>
          </cell>
          <cell r="P895">
            <v>2000</v>
          </cell>
        </row>
        <row r="896">
          <cell r="C896" t="str">
            <v>Работа сторонний подряд</v>
          </cell>
          <cell r="D896">
            <v>1000</v>
          </cell>
          <cell r="F896">
            <v>10000</v>
          </cell>
          <cell r="H896">
            <v>10000</v>
          </cell>
          <cell r="I896">
            <v>10</v>
          </cell>
          <cell r="J896">
            <v>10000</v>
          </cell>
          <cell r="L896">
            <v>10000</v>
          </cell>
          <cell r="N896">
            <v>10000</v>
          </cell>
          <cell r="P896">
            <v>10000</v>
          </cell>
        </row>
        <row r="897">
          <cell r="B897" t="str">
            <v>Фундамент 8000*2400 блоки-брус</v>
          </cell>
          <cell r="F897">
            <v>26000</v>
          </cell>
          <cell r="H897">
            <v>26000</v>
          </cell>
          <cell r="J897">
            <v>26000</v>
          </cell>
          <cell r="L897">
            <v>26000</v>
          </cell>
          <cell r="N897">
            <v>26000</v>
          </cell>
          <cell r="P897">
            <v>26000</v>
          </cell>
        </row>
        <row r="898">
          <cell r="C898" t="str">
            <v>Брус 150*100*6000</v>
          </cell>
          <cell r="D898">
            <v>1125</v>
          </cell>
          <cell r="F898">
            <v>3375</v>
          </cell>
          <cell r="H898">
            <v>3375</v>
          </cell>
          <cell r="I898">
            <v>3</v>
          </cell>
          <cell r="J898">
            <v>3375</v>
          </cell>
          <cell r="L898">
            <v>3375</v>
          </cell>
          <cell r="N898">
            <v>3375</v>
          </cell>
          <cell r="P898">
            <v>3375</v>
          </cell>
        </row>
        <row r="899">
          <cell r="C899" t="str">
            <v>Доска обрезная 40*150 *6000</v>
          </cell>
          <cell r="D899">
            <v>450</v>
          </cell>
          <cell r="F899">
            <v>450</v>
          </cell>
          <cell r="H899">
            <v>450</v>
          </cell>
          <cell r="I899">
            <v>1</v>
          </cell>
          <cell r="J899">
            <v>450</v>
          </cell>
          <cell r="L899">
            <v>450</v>
          </cell>
          <cell r="N899">
            <v>450</v>
          </cell>
          <cell r="P899">
            <v>450</v>
          </cell>
        </row>
        <row r="900">
          <cell r="C900" t="str">
            <v>Саморезы</v>
          </cell>
          <cell r="D900">
            <v>120</v>
          </cell>
          <cell r="F900">
            <v>480</v>
          </cell>
          <cell r="H900">
            <v>480</v>
          </cell>
          <cell r="I900">
            <v>4</v>
          </cell>
          <cell r="J900">
            <v>480</v>
          </cell>
          <cell r="L900">
            <v>480</v>
          </cell>
          <cell r="N900">
            <v>480</v>
          </cell>
          <cell r="P900">
            <v>480</v>
          </cell>
        </row>
        <row r="901">
          <cell r="C901" t="str">
            <v>Рубероид 15м</v>
          </cell>
          <cell r="D901">
            <v>500</v>
          </cell>
          <cell r="F901">
            <v>200</v>
          </cell>
          <cell r="H901">
            <v>200</v>
          </cell>
          <cell r="I901">
            <v>0.4</v>
          </cell>
          <cell r="J901">
            <v>200</v>
          </cell>
          <cell r="L901">
            <v>200</v>
          </cell>
          <cell r="N901">
            <v>200</v>
          </cell>
          <cell r="P901">
            <v>200</v>
          </cell>
        </row>
        <row r="902">
          <cell r="C902" t="str">
            <v>Антисептик красный</v>
          </cell>
          <cell r="D902">
            <v>95</v>
          </cell>
          <cell r="F902">
            <v>380</v>
          </cell>
          <cell r="H902">
            <v>380</v>
          </cell>
          <cell r="I902">
            <v>4</v>
          </cell>
          <cell r="J902">
            <v>380</v>
          </cell>
          <cell r="L902">
            <v>380</v>
          </cell>
          <cell r="N902">
            <v>380</v>
          </cell>
          <cell r="P902">
            <v>380</v>
          </cell>
        </row>
        <row r="903">
          <cell r="C903" t="str">
            <v>Доставка Газель 6м город</v>
          </cell>
          <cell r="D903">
            <v>2000</v>
          </cell>
          <cell r="F903">
            <v>2000</v>
          </cell>
          <cell r="H903">
            <v>2000</v>
          </cell>
          <cell r="I903">
            <v>1</v>
          </cell>
          <cell r="J903">
            <v>2000</v>
          </cell>
          <cell r="L903">
            <v>2000</v>
          </cell>
          <cell r="N903">
            <v>2000</v>
          </cell>
          <cell r="P903">
            <v>2000</v>
          </cell>
        </row>
        <row r="904">
          <cell r="C904" t="str">
            <v>Работа сторонний подряд</v>
          </cell>
          <cell r="D904">
            <v>1000</v>
          </cell>
          <cell r="F904">
            <v>4000</v>
          </cell>
          <cell r="H904">
            <v>4000</v>
          </cell>
          <cell r="I904">
            <v>4</v>
          </cell>
          <cell r="J904">
            <v>4000</v>
          </cell>
          <cell r="L904">
            <v>4000</v>
          </cell>
          <cell r="N904">
            <v>4000</v>
          </cell>
          <cell r="P904">
            <v>4000</v>
          </cell>
        </row>
        <row r="905">
          <cell r="B905" t="str">
            <v>Фундамент 8000*2400 только брус</v>
          </cell>
          <cell r="F905">
            <v>14700</v>
          </cell>
          <cell r="H905">
            <v>14700</v>
          </cell>
          <cell r="J905">
            <v>14700</v>
          </cell>
          <cell r="L905">
            <v>14700</v>
          </cell>
          <cell r="N905">
            <v>14700</v>
          </cell>
          <cell r="P905">
            <v>14700</v>
          </cell>
        </row>
        <row r="906">
          <cell r="C906" t="str">
            <v>Свая винтовая под ключ</v>
          </cell>
          <cell r="D906">
            <v>4600</v>
          </cell>
          <cell r="F906">
            <v>27600</v>
          </cell>
          <cell r="H906">
            <v>27600</v>
          </cell>
          <cell r="I906">
            <v>6</v>
          </cell>
          <cell r="J906">
            <v>27600</v>
          </cell>
          <cell r="L906">
            <v>27600</v>
          </cell>
          <cell r="N906">
            <v>27600</v>
          </cell>
          <cell r="P906">
            <v>27600</v>
          </cell>
        </row>
        <row r="907">
          <cell r="C907" t="str">
            <v>Брус 150*100*6000</v>
          </cell>
          <cell r="D907">
            <v>1125</v>
          </cell>
          <cell r="F907">
            <v>2250</v>
          </cell>
          <cell r="H907">
            <v>2250</v>
          </cell>
          <cell r="I907">
            <v>2</v>
          </cell>
          <cell r="J907">
            <v>2250</v>
          </cell>
          <cell r="L907">
            <v>2250</v>
          </cell>
          <cell r="N907">
            <v>2250</v>
          </cell>
          <cell r="P907">
            <v>2250</v>
          </cell>
        </row>
        <row r="908">
          <cell r="C908" t="str">
            <v>Доска обрезная 40*150 *6000</v>
          </cell>
          <cell r="D908">
            <v>450</v>
          </cell>
          <cell r="F908">
            <v>450</v>
          </cell>
          <cell r="H908">
            <v>450</v>
          </cell>
          <cell r="I908">
            <v>1</v>
          </cell>
          <cell r="J908">
            <v>450</v>
          </cell>
          <cell r="L908">
            <v>450</v>
          </cell>
          <cell r="N908">
            <v>450</v>
          </cell>
          <cell r="P908">
            <v>450</v>
          </cell>
        </row>
        <row r="909">
          <cell r="C909" t="str">
            <v>Саморезы</v>
          </cell>
          <cell r="D909">
            <v>120</v>
          </cell>
          <cell r="F909">
            <v>480</v>
          </cell>
          <cell r="H909">
            <v>480</v>
          </cell>
          <cell r="I909">
            <v>4</v>
          </cell>
          <cell r="J909">
            <v>480</v>
          </cell>
          <cell r="L909">
            <v>480</v>
          </cell>
          <cell r="N909">
            <v>480</v>
          </cell>
          <cell r="P909">
            <v>480</v>
          </cell>
        </row>
        <row r="910">
          <cell r="C910" t="str">
            <v>Рубероид 15м</v>
          </cell>
          <cell r="D910">
            <v>500</v>
          </cell>
          <cell r="F910">
            <v>50</v>
          </cell>
          <cell r="H910">
            <v>50</v>
          </cell>
          <cell r="I910">
            <v>0.1</v>
          </cell>
          <cell r="J910">
            <v>50</v>
          </cell>
          <cell r="L910">
            <v>50</v>
          </cell>
          <cell r="N910">
            <v>50</v>
          </cell>
          <cell r="P910">
            <v>50</v>
          </cell>
        </row>
        <row r="911">
          <cell r="C911" t="str">
            <v>Антисептик красный</v>
          </cell>
          <cell r="D911">
            <v>95</v>
          </cell>
          <cell r="F911">
            <v>285</v>
          </cell>
          <cell r="H911">
            <v>285</v>
          </cell>
          <cell r="I911">
            <v>3</v>
          </cell>
          <cell r="J911">
            <v>285</v>
          </cell>
          <cell r="L911">
            <v>285</v>
          </cell>
          <cell r="N911">
            <v>285</v>
          </cell>
          <cell r="P911">
            <v>285</v>
          </cell>
        </row>
        <row r="912">
          <cell r="C912" t="str">
            <v>Доставка Газель 6м город</v>
          </cell>
          <cell r="D912">
            <v>2000</v>
          </cell>
          <cell r="F912">
            <v>2000</v>
          </cell>
          <cell r="H912">
            <v>2000</v>
          </cell>
          <cell r="I912">
            <v>1</v>
          </cell>
          <cell r="J912">
            <v>2000</v>
          </cell>
          <cell r="L912">
            <v>2000</v>
          </cell>
          <cell r="N912">
            <v>2000</v>
          </cell>
          <cell r="P912">
            <v>2000</v>
          </cell>
        </row>
        <row r="913">
          <cell r="C913" t="str">
            <v>Работа сторонний подряд</v>
          </cell>
          <cell r="D913">
            <v>1000</v>
          </cell>
          <cell r="F913">
            <v>6000</v>
          </cell>
          <cell r="H913">
            <v>6000</v>
          </cell>
          <cell r="I913">
            <v>6</v>
          </cell>
          <cell r="J913">
            <v>6000</v>
          </cell>
          <cell r="L913">
            <v>6000</v>
          </cell>
          <cell r="N913">
            <v>6000</v>
          </cell>
          <cell r="P913">
            <v>6000</v>
          </cell>
        </row>
        <row r="914">
          <cell r="B914" t="str">
            <v>Фундамент 6000*2400 сваи-брус</v>
          </cell>
          <cell r="F914">
            <v>52600</v>
          </cell>
          <cell r="H914">
            <v>52600</v>
          </cell>
          <cell r="J914">
            <v>52600</v>
          </cell>
          <cell r="L914">
            <v>52600</v>
          </cell>
          <cell r="N914">
            <v>52600</v>
          </cell>
          <cell r="P914">
            <v>52600</v>
          </cell>
        </row>
        <row r="915">
          <cell r="C915" t="str">
            <v>Свая винтовая под ключ</v>
          </cell>
          <cell r="D915">
            <v>4600</v>
          </cell>
          <cell r="F915">
            <v>41400</v>
          </cell>
          <cell r="H915">
            <v>41400</v>
          </cell>
          <cell r="I915">
            <v>9</v>
          </cell>
          <cell r="J915">
            <v>41400</v>
          </cell>
          <cell r="L915">
            <v>41400</v>
          </cell>
          <cell r="N915">
            <v>41400</v>
          </cell>
          <cell r="P915">
            <v>41400</v>
          </cell>
        </row>
        <row r="916">
          <cell r="C916" t="str">
            <v>Брус 150*100*6000</v>
          </cell>
          <cell r="D916">
            <v>1125</v>
          </cell>
          <cell r="F916">
            <v>3375</v>
          </cell>
          <cell r="H916">
            <v>3375</v>
          </cell>
          <cell r="I916">
            <v>3</v>
          </cell>
          <cell r="J916">
            <v>3375</v>
          </cell>
          <cell r="L916">
            <v>3375</v>
          </cell>
          <cell r="N916">
            <v>3375</v>
          </cell>
          <cell r="P916">
            <v>3375</v>
          </cell>
        </row>
        <row r="917">
          <cell r="C917" t="str">
            <v>Доска обрезная 40*150 *6000</v>
          </cell>
          <cell r="D917">
            <v>450</v>
          </cell>
          <cell r="F917">
            <v>900</v>
          </cell>
          <cell r="H917">
            <v>900</v>
          </cell>
          <cell r="I917">
            <v>2</v>
          </cell>
          <cell r="J917">
            <v>900</v>
          </cell>
          <cell r="L917">
            <v>900</v>
          </cell>
          <cell r="N917">
            <v>900</v>
          </cell>
          <cell r="P917">
            <v>900</v>
          </cell>
        </row>
        <row r="918">
          <cell r="C918" t="str">
            <v>Саморезы</v>
          </cell>
          <cell r="D918">
            <v>120</v>
          </cell>
          <cell r="F918">
            <v>600</v>
          </cell>
          <cell r="H918">
            <v>600</v>
          </cell>
          <cell r="I918">
            <v>5</v>
          </cell>
          <cell r="J918">
            <v>600</v>
          </cell>
          <cell r="L918">
            <v>600</v>
          </cell>
          <cell r="N918">
            <v>600</v>
          </cell>
          <cell r="P918">
            <v>600</v>
          </cell>
        </row>
        <row r="919">
          <cell r="C919" t="str">
            <v>Рубероид 15м</v>
          </cell>
          <cell r="D919">
            <v>500</v>
          </cell>
          <cell r="F919">
            <v>75</v>
          </cell>
          <cell r="H919">
            <v>75</v>
          </cell>
          <cell r="I919">
            <v>0.15</v>
          </cell>
          <cell r="J919">
            <v>75</v>
          </cell>
          <cell r="L919">
            <v>75</v>
          </cell>
          <cell r="N919">
            <v>75</v>
          </cell>
          <cell r="P919">
            <v>75</v>
          </cell>
        </row>
        <row r="920">
          <cell r="C920" t="str">
            <v>Антисептик красный</v>
          </cell>
          <cell r="D920">
            <v>95</v>
          </cell>
          <cell r="F920">
            <v>427.5</v>
          </cell>
          <cell r="H920">
            <v>427.5</v>
          </cell>
          <cell r="I920">
            <v>4.5</v>
          </cell>
          <cell r="J920">
            <v>427.5</v>
          </cell>
          <cell r="L920">
            <v>427.5</v>
          </cell>
          <cell r="N920">
            <v>427.5</v>
          </cell>
          <cell r="P920">
            <v>427.5</v>
          </cell>
        </row>
        <row r="921">
          <cell r="C921" t="str">
            <v>Доставка Газель 6м город</v>
          </cell>
          <cell r="D921">
            <v>2000</v>
          </cell>
          <cell r="F921">
            <v>2000</v>
          </cell>
          <cell r="H921">
            <v>2000</v>
          </cell>
          <cell r="I921">
            <v>1</v>
          </cell>
          <cell r="J921">
            <v>2000</v>
          </cell>
          <cell r="L921">
            <v>2000</v>
          </cell>
          <cell r="N921">
            <v>2000</v>
          </cell>
          <cell r="P921">
            <v>2000</v>
          </cell>
        </row>
        <row r="922">
          <cell r="C922" t="str">
            <v>Работа сторонний подряд</v>
          </cell>
          <cell r="D922">
            <v>1000</v>
          </cell>
          <cell r="F922">
            <v>9000</v>
          </cell>
          <cell r="H922">
            <v>9000</v>
          </cell>
          <cell r="I922">
            <v>9</v>
          </cell>
          <cell r="J922">
            <v>9000</v>
          </cell>
          <cell r="L922">
            <v>9000</v>
          </cell>
          <cell r="N922">
            <v>9000</v>
          </cell>
          <cell r="P922">
            <v>9000</v>
          </cell>
        </row>
        <row r="923">
          <cell r="B923" t="str">
            <v>Фундамент 6000*4800 сваи-брус</v>
          </cell>
          <cell r="F923">
            <v>77700</v>
          </cell>
          <cell r="H923">
            <v>77700</v>
          </cell>
          <cell r="J923">
            <v>77700</v>
          </cell>
          <cell r="L923">
            <v>77700</v>
          </cell>
          <cell r="N923">
            <v>77700</v>
          </cell>
          <cell r="P923">
            <v>77700</v>
          </cell>
        </row>
        <row r="924">
          <cell r="C924" t="str">
            <v>Свая винтовая под ключ</v>
          </cell>
          <cell r="D924">
            <v>4600</v>
          </cell>
          <cell r="F924">
            <v>36800</v>
          </cell>
          <cell r="H924">
            <v>36800</v>
          </cell>
          <cell r="I924">
            <v>8</v>
          </cell>
          <cell r="J924">
            <v>36800</v>
          </cell>
          <cell r="L924">
            <v>36800</v>
          </cell>
          <cell r="N924">
            <v>36800</v>
          </cell>
          <cell r="P924">
            <v>36800</v>
          </cell>
        </row>
        <row r="925">
          <cell r="C925" t="str">
            <v>Брус 150*100*6000</v>
          </cell>
          <cell r="D925">
            <v>1125</v>
          </cell>
          <cell r="F925">
            <v>3375</v>
          </cell>
          <cell r="H925">
            <v>3375</v>
          </cell>
          <cell r="I925">
            <v>3</v>
          </cell>
          <cell r="J925">
            <v>3375</v>
          </cell>
          <cell r="L925">
            <v>3375</v>
          </cell>
          <cell r="N925">
            <v>3375</v>
          </cell>
          <cell r="P925">
            <v>3375</v>
          </cell>
        </row>
        <row r="926">
          <cell r="C926" t="str">
            <v>Доска обрезная 40*150 *6000</v>
          </cell>
          <cell r="D926">
            <v>450</v>
          </cell>
          <cell r="F926">
            <v>450</v>
          </cell>
          <cell r="H926">
            <v>450</v>
          </cell>
          <cell r="I926">
            <v>1</v>
          </cell>
          <cell r="J926">
            <v>450</v>
          </cell>
          <cell r="L926">
            <v>450</v>
          </cell>
          <cell r="N926">
            <v>450</v>
          </cell>
          <cell r="P926">
            <v>450</v>
          </cell>
        </row>
        <row r="927">
          <cell r="C927" t="str">
            <v>Саморезы</v>
          </cell>
          <cell r="D927">
            <v>120</v>
          </cell>
          <cell r="F927">
            <v>480</v>
          </cell>
          <cell r="H927">
            <v>480</v>
          </cell>
          <cell r="I927">
            <v>4</v>
          </cell>
          <cell r="J927">
            <v>480</v>
          </cell>
          <cell r="L927">
            <v>480</v>
          </cell>
          <cell r="N927">
            <v>480</v>
          </cell>
          <cell r="P927">
            <v>480</v>
          </cell>
        </row>
        <row r="928">
          <cell r="C928" t="str">
            <v>Рубероид 15м</v>
          </cell>
          <cell r="D928">
            <v>500</v>
          </cell>
          <cell r="F928">
            <v>75</v>
          </cell>
          <cell r="H928">
            <v>75</v>
          </cell>
          <cell r="I928">
            <v>0.15</v>
          </cell>
          <cell r="J928">
            <v>75</v>
          </cell>
          <cell r="L928">
            <v>75</v>
          </cell>
          <cell r="N928">
            <v>75</v>
          </cell>
          <cell r="P928">
            <v>75</v>
          </cell>
        </row>
        <row r="929">
          <cell r="C929" t="str">
            <v>Антисептик красный</v>
          </cell>
          <cell r="D929">
            <v>95</v>
          </cell>
          <cell r="F929">
            <v>380</v>
          </cell>
          <cell r="H929">
            <v>380</v>
          </cell>
          <cell r="I929">
            <v>4</v>
          </cell>
          <cell r="J929">
            <v>380</v>
          </cell>
          <cell r="L929">
            <v>380</v>
          </cell>
          <cell r="N929">
            <v>380</v>
          </cell>
          <cell r="P929">
            <v>380</v>
          </cell>
        </row>
        <row r="930">
          <cell r="C930" t="str">
            <v>Доставка Газель 6м город</v>
          </cell>
          <cell r="D930">
            <v>2000</v>
          </cell>
          <cell r="F930">
            <v>2000</v>
          </cell>
          <cell r="H930">
            <v>2000</v>
          </cell>
          <cell r="I930">
            <v>1</v>
          </cell>
          <cell r="J930">
            <v>2000</v>
          </cell>
          <cell r="L930">
            <v>2000</v>
          </cell>
          <cell r="N930">
            <v>2000</v>
          </cell>
          <cell r="P930">
            <v>2000</v>
          </cell>
        </row>
        <row r="931">
          <cell r="C931" t="str">
            <v>Работа сторонний подряд</v>
          </cell>
          <cell r="D931">
            <v>1000</v>
          </cell>
          <cell r="F931">
            <v>8000</v>
          </cell>
          <cell r="H931">
            <v>8000</v>
          </cell>
          <cell r="I931">
            <v>8</v>
          </cell>
          <cell r="J931">
            <v>8000</v>
          </cell>
          <cell r="L931">
            <v>8000</v>
          </cell>
          <cell r="N931">
            <v>8000</v>
          </cell>
          <cell r="P931">
            <v>8000</v>
          </cell>
        </row>
        <row r="932">
          <cell r="B932" t="str">
            <v>Фундамент 8000*2400 сваи-брус</v>
          </cell>
          <cell r="F932">
            <v>69400</v>
          </cell>
          <cell r="H932">
            <v>69400</v>
          </cell>
          <cell r="J932">
            <v>69400</v>
          </cell>
          <cell r="L932">
            <v>69400</v>
          </cell>
          <cell r="N932">
            <v>69400</v>
          </cell>
          <cell r="P932">
            <v>69400</v>
          </cell>
        </row>
        <row r="933">
          <cell r="C933" t="str">
            <v>Брус 150*100*6000</v>
          </cell>
          <cell r="D933">
            <v>1125</v>
          </cell>
          <cell r="F933">
            <v>4500</v>
          </cell>
          <cell r="H933">
            <v>4500</v>
          </cell>
          <cell r="I933">
            <v>4</v>
          </cell>
          <cell r="J933">
            <v>4500</v>
          </cell>
          <cell r="L933">
            <v>4500</v>
          </cell>
          <cell r="N933">
            <v>4500</v>
          </cell>
          <cell r="P933">
            <v>4500</v>
          </cell>
        </row>
        <row r="934">
          <cell r="C934" t="str">
            <v>Доска обрезная 40*150 *6000</v>
          </cell>
          <cell r="D934">
            <v>450</v>
          </cell>
          <cell r="F934">
            <v>900</v>
          </cell>
          <cell r="H934">
            <v>900</v>
          </cell>
          <cell r="I934">
            <v>2</v>
          </cell>
          <cell r="J934">
            <v>900</v>
          </cell>
          <cell r="L934">
            <v>900</v>
          </cell>
          <cell r="N934">
            <v>900</v>
          </cell>
          <cell r="P934">
            <v>900</v>
          </cell>
        </row>
        <row r="935">
          <cell r="C935" t="str">
            <v>Саморезы</v>
          </cell>
          <cell r="D935">
            <v>120</v>
          </cell>
          <cell r="F935">
            <v>720</v>
          </cell>
          <cell r="H935">
            <v>720</v>
          </cell>
          <cell r="I935">
            <v>6</v>
          </cell>
          <cell r="J935">
            <v>720</v>
          </cell>
          <cell r="L935">
            <v>720</v>
          </cell>
          <cell r="N935">
            <v>720</v>
          </cell>
          <cell r="P935">
            <v>720</v>
          </cell>
        </row>
        <row r="936">
          <cell r="C936" t="str">
            <v>Рубероид 15м</v>
          </cell>
          <cell r="D936">
            <v>500</v>
          </cell>
          <cell r="F936">
            <v>300</v>
          </cell>
          <cell r="H936">
            <v>300</v>
          </cell>
          <cell r="I936">
            <v>0.6</v>
          </cell>
          <cell r="J936">
            <v>300</v>
          </cell>
          <cell r="L936">
            <v>300</v>
          </cell>
          <cell r="N936">
            <v>300</v>
          </cell>
          <cell r="P936">
            <v>300</v>
          </cell>
        </row>
        <row r="937">
          <cell r="C937" t="str">
            <v>Антисептик красный</v>
          </cell>
          <cell r="D937">
            <v>95</v>
          </cell>
          <cell r="F937">
            <v>570</v>
          </cell>
          <cell r="H937">
            <v>570</v>
          </cell>
          <cell r="I937">
            <v>6</v>
          </cell>
          <cell r="J937">
            <v>570</v>
          </cell>
          <cell r="L937">
            <v>570</v>
          </cell>
          <cell r="N937">
            <v>570</v>
          </cell>
          <cell r="P937">
            <v>570</v>
          </cell>
        </row>
        <row r="938">
          <cell r="C938" t="str">
            <v>Доставка Газель 6м город</v>
          </cell>
          <cell r="D938">
            <v>2000</v>
          </cell>
          <cell r="F938">
            <v>2000</v>
          </cell>
          <cell r="H938">
            <v>2000</v>
          </cell>
          <cell r="I938">
            <v>1</v>
          </cell>
          <cell r="J938">
            <v>2000</v>
          </cell>
          <cell r="L938">
            <v>2000</v>
          </cell>
          <cell r="N938">
            <v>2000</v>
          </cell>
          <cell r="P938">
            <v>2000</v>
          </cell>
        </row>
        <row r="939">
          <cell r="C939" t="str">
            <v>Работа сторонний подряд</v>
          </cell>
          <cell r="D939">
            <v>1000</v>
          </cell>
          <cell r="F939">
            <v>6000</v>
          </cell>
          <cell r="H939">
            <v>6000</v>
          </cell>
          <cell r="I939">
            <v>6</v>
          </cell>
          <cell r="J939">
            <v>6000</v>
          </cell>
          <cell r="L939">
            <v>6000</v>
          </cell>
          <cell r="N939">
            <v>6000</v>
          </cell>
          <cell r="P939">
            <v>6000</v>
          </cell>
        </row>
        <row r="940">
          <cell r="B940" t="str">
            <v>Фундамент 8000*4800 только брус</v>
          </cell>
          <cell r="F940">
            <v>20200</v>
          </cell>
          <cell r="H940">
            <v>20200</v>
          </cell>
          <cell r="J940">
            <v>20200</v>
          </cell>
          <cell r="L940">
            <v>20200</v>
          </cell>
          <cell r="N940">
            <v>20200</v>
          </cell>
          <cell r="P940">
            <v>20200</v>
          </cell>
        </row>
        <row r="941">
          <cell r="C941" t="str">
            <v>Брус 150*100*6000</v>
          </cell>
          <cell r="D941">
            <v>1125</v>
          </cell>
          <cell r="F941">
            <v>4500</v>
          </cell>
          <cell r="H941">
            <v>4500</v>
          </cell>
          <cell r="I941">
            <v>4</v>
          </cell>
          <cell r="J941">
            <v>4500</v>
          </cell>
          <cell r="L941">
            <v>4500</v>
          </cell>
          <cell r="N941">
            <v>4500</v>
          </cell>
          <cell r="P941">
            <v>4500</v>
          </cell>
        </row>
        <row r="942">
          <cell r="C942" t="str">
            <v>Доска обрезная 40*150 *6000</v>
          </cell>
          <cell r="D942">
            <v>450</v>
          </cell>
          <cell r="F942">
            <v>900</v>
          </cell>
          <cell r="H942">
            <v>900</v>
          </cell>
          <cell r="I942">
            <v>2</v>
          </cell>
          <cell r="J942">
            <v>900</v>
          </cell>
          <cell r="L942">
            <v>900</v>
          </cell>
          <cell r="N942">
            <v>900</v>
          </cell>
          <cell r="P942">
            <v>900</v>
          </cell>
        </row>
        <row r="943">
          <cell r="C943" t="str">
            <v>Саморезы</v>
          </cell>
          <cell r="D943">
            <v>120</v>
          </cell>
          <cell r="F943">
            <v>720</v>
          </cell>
          <cell r="H943">
            <v>720</v>
          </cell>
          <cell r="I943">
            <v>6</v>
          </cell>
          <cell r="J943">
            <v>720</v>
          </cell>
          <cell r="L943">
            <v>720</v>
          </cell>
          <cell r="N943">
            <v>720</v>
          </cell>
          <cell r="P943">
            <v>720</v>
          </cell>
        </row>
        <row r="944">
          <cell r="C944" t="str">
            <v>Рубероид 15м</v>
          </cell>
          <cell r="D944">
            <v>500</v>
          </cell>
          <cell r="F944">
            <v>125</v>
          </cell>
          <cell r="H944">
            <v>125</v>
          </cell>
          <cell r="I944">
            <v>0.25</v>
          </cell>
          <cell r="J944">
            <v>125</v>
          </cell>
          <cell r="L944">
            <v>125</v>
          </cell>
          <cell r="N944">
            <v>125</v>
          </cell>
          <cell r="P944">
            <v>125</v>
          </cell>
        </row>
        <row r="945">
          <cell r="C945" t="str">
            <v>Блок бетонный 400*200*200</v>
          </cell>
          <cell r="D945">
            <v>220</v>
          </cell>
          <cell r="F945">
            <v>2640</v>
          </cell>
          <cell r="H945">
            <v>2640</v>
          </cell>
          <cell r="I945">
            <v>12</v>
          </cell>
          <cell r="J945">
            <v>2640</v>
          </cell>
          <cell r="L945">
            <v>2640</v>
          </cell>
          <cell r="N945">
            <v>2640</v>
          </cell>
          <cell r="P945">
            <v>2640</v>
          </cell>
        </row>
        <row r="946">
          <cell r="C946" t="str">
            <v>Щебень мешок 25кг(0,02м.куб) фракция 5\20</v>
          </cell>
          <cell r="D946">
            <v>100</v>
          </cell>
          <cell r="F946">
            <v>1200</v>
          </cell>
          <cell r="H946">
            <v>1200</v>
          </cell>
          <cell r="I946">
            <v>12</v>
          </cell>
          <cell r="J946">
            <v>1200</v>
          </cell>
          <cell r="L946">
            <v>1200</v>
          </cell>
          <cell r="N946">
            <v>1200</v>
          </cell>
          <cell r="P946">
            <v>1200</v>
          </cell>
        </row>
        <row r="947">
          <cell r="C947" t="str">
            <v>Антисептик красный</v>
          </cell>
          <cell r="D947">
            <v>95</v>
          </cell>
          <cell r="F947">
            <v>570</v>
          </cell>
          <cell r="H947">
            <v>570</v>
          </cell>
          <cell r="I947">
            <v>6</v>
          </cell>
          <cell r="J947">
            <v>570</v>
          </cell>
          <cell r="L947">
            <v>570</v>
          </cell>
          <cell r="N947">
            <v>570</v>
          </cell>
          <cell r="P947">
            <v>570</v>
          </cell>
        </row>
        <row r="948">
          <cell r="C948" t="str">
            <v>Доставка Газель 6м город</v>
          </cell>
          <cell r="D948">
            <v>2000</v>
          </cell>
          <cell r="F948">
            <v>2000</v>
          </cell>
          <cell r="H948">
            <v>2000</v>
          </cell>
          <cell r="I948">
            <v>1</v>
          </cell>
          <cell r="J948">
            <v>2000</v>
          </cell>
          <cell r="L948">
            <v>2000</v>
          </cell>
          <cell r="N948">
            <v>2000</v>
          </cell>
          <cell r="P948">
            <v>2000</v>
          </cell>
        </row>
        <row r="949">
          <cell r="C949" t="str">
            <v>Работа сторонний подряд</v>
          </cell>
          <cell r="D949">
            <v>1000</v>
          </cell>
          <cell r="F949">
            <v>15000</v>
          </cell>
          <cell r="H949">
            <v>15000</v>
          </cell>
          <cell r="I949">
            <v>15</v>
          </cell>
          <cell r="J949">
            <v>15000</v>
          </cell>
          <cell r="L949">
            <v>15000</v>
          </cell>
          <cell r="N949">
            <v>15000</v>
          </cell>
          <cell r="P949">
            <v>15000</v>
          </cell>
        </row>
        <row r="950">
          <cell r="B950" t="str">
            <v>Фундамент 8000*4800 блоки-брус</v>
          </cell>
          <cell r="F950">
            <v>37200</v>
          </cell>
          <cell r="H950">
            <v>37200</v>
          </cell>
          <cell r="J950">
            <v>37200</v>
          </cell>
          <cell r="L950">
            <v>37200</v>
          </cell>
          <cell r="N950">
            <v>37200</v>
          </cell>
          <cell r="P950">
            <v>37200</v>
          </cell>
        </row>
        <row r="951">
          <cell r="C951" t="str">
            <v>Свая винтовая под ключ</v>
          </cell>
          <cell r="D951">
            <v>4600</v>
          </cell>
          <cell r="F951">
            <v>55200</v>
          </cell>
          <cell r="H951">
            <v>55200</v>
          </cell>
          <cell r="I951">
            <v>12</v>
          </cell>
          <cell r="J951">
            <v>55200</v>
          </cell>
          <cell r="L951">
            <v>55200</v>
          </cell>
          <cell r="N951">
            <v>55200</v>
          </cell>
          <cell r="P951">
            <v>55200</v>
          </cell>
        </row>
        <row r="952">
          <cell r="C952" t="str">
            <v>Брус 150*100*6000</v>
          </cell>
          <cell r="D952">
            <v>1125</v>
          </cell>
          <cell r="F952">
            <v>4500</v>
          </cell>
          <cell r="H952">
            <v>4500</v>
          </cell>
          <cell r="I952">
            <v>4</v>
          </cell>
          <cell r="J952">
            <v>4500</v>
          </cell>
          <cell r="L952">
            <v>4500</v>
          </cell>
          <cell r="N952">
            <v>4500</v>
          </cell>
          <cell r="P952">
            <v>4500</v>
          </cell>
        </row>
        <row r="953">
          <cell r="C953" t="str">
            <v>Доска обрезная 40*150 *6000</v>
          </cell>
          <cell r="D953">
            <v>450</v>
          </cell>
          <cell r="F953">
            <v>900</v>
          </cell>
          <cell r="H953">
            <v>900</v>
          </cell>
          <cell r="I953">
            <v>2</v>
          </cell>
          <cell r="J953">
            <v>900</v>
          </cell>
          <cell r="L953">
            <v>900</v>
          </cell>
          <cell r="N953">
            <v>900</v>
          </cell>
          <cell r="P953">
            <v>900</v>
          </cell>
        </row>
        <row r="954">
          <cell r="C954" t="str">
            <v>Саморезы</v>
          </cell>
          <cell r="D954">
            <v>120</v>
          </cell>
          <cell r="F954">
            <v>720</v>
          </cell>
          <cell r="H954">
            <v>720</v>
          </cell>
          <cell r="I954">
            <v>6</v>
          </cell>
          <cell r="J954">
            <v>720</v>
          </cell>
          <cell r="L954">
            <v>720</v>
          </cell>
          <cell r="N954">
            <v>720</v>
          </cell>
          <cell r="P954">
            <v>720</v>
          </cell>
        </row>
        <row r="955">
          <cell r="C955" t="str">
            <v>Рубероид 15м</v>
          </cell>
          <cell r="D955">
            <v>500</v>
          </cell>
          <cell r="F955">
            <v>125</v>
          </cell>
          <cell r="H955">
            <v>125</v>
          </cell>
          <cell r="I955">
            <v>0.25</v>
          </cell>
          <cell r="J955">
            <v>125</v>
          </cell>
          <cell r="L955">
            <v>125</v>
          </cell>
          <cell r="N955">
            <v>125</v>
          </cell>
          <cell r="P955">
            <v>125</v>
          </cell>
        </row>
        <row r="956">
          <cell r="C956" t="str">
            <v>Антисептик красный</v>
          </cell>
          <cell r="D956">
            <v>95</v>
          </cell>
          <cell r="F956">
            <v>570</v>
          </cell>
          <cell r="H956">
            <v>570</v>
          </cell>
          <cell r="I956">
            <v>6</v>
          </cell>
          <cell r="J956">
            <v>570</v>
          </cell>
          <cell r="L956">
            <v>570</v>
          </cell>
          <cell r="N956">
            <v>570</v>
          </cell>
          <cell r="P956">
            <v>570</v>
          </cell>
        </row>
        <row r="957">
          <cell r="C957" t="str">
            <v>Доставка Газель 6м город</v>
          </cell>
          <cell r="D957">
            <v>2000</v>
          </cell>
          <cell r="F957">
            <v>2000</v>
          </cell>
          <cell r="H957">
            <v>2000</v>
          </cell>
          <cell r="I957">
            <v>1</v>
          </cell>
          <cell r="J957">
            <v>2000</v>
          </cell>
          <cell r="L957">
            <v>2000</v>
          </cell>
          <cell r="N957">
            <v>2000</v>
          </cell>
          <cell r="P957">
            <v>2000</v>
          </cell>
        </row>
        <row r="958">
          <cell r="C958" t="str">
            <v>Работа сторонний подряд</v>
          </cell>
          <cell r="D958">
            <v>1000</v>
          </cell>
          <cell r="F958">
            <v>12000</v>
          </cell>
          <cell r="H958">
            <v>12000</v>
          </cell>
          <cell r="I958">
            <v>12</v>
          </cell>
          <cell r="J958">
            <v>12000</v>
          </cell>
          <cell r="L958">
            <v>12000</v>
          </cell>
          <cell r="N958">
            <v>12000</v>
          </cell>
          <cell r="P958">
            <v>12000</v>
          </cell>
        </row>
        <row r="959">
          <cell r="B959" t="str">
            <v>Фундамент 8000*4800 сваи-брус</v>
          </cell>
          <cell r="F959">
            <v>102200</v>
          </cell>
          <cell r="H959">
            <v>102200</v>
          </cell>
          <cell r="J959">
            <v>102200</v>
          </cell>
          <cell r="L959">
            <v>102200</v>
          </cell>
          <cell r="N959">
            <v>102200</v>
          </cell>
          <cell r="P959">
            <v>102200</v>
          </cell>
        </row>
        <row r="960">
          <cell r="C960" t="str">
            <v>Уголок металл 63(4)  12м</v>
          </cell>
          <cell r="D960">
            <v>3170</v>
          </cell>
          <cell r="F960">
            <v>634</v>
          </cell>
          <cell r="H960">
            <v>634</v>
          </cell>
          <cell r="I960">
            <v>0.2</v>
          </cell>
          <cell r="J960">
            <v>634</v>
          </cell>
          <cell r="L960">
            <v>634</v>
          </cell>
          <cell r="N960">
            <v>634</v>
          </cell>
          <cell r="P960">
            <v>634</v>
          </cell>
        </row>
        <row r="961">
          <cell r="C961" t="str">
            <v>Уголок металл 40(3)  6м</v>
          </cell>
          <cell r="D961">
            <v>870</v>
          </cell>
          <cell r="F961">
            <v>1087.5</v>
          </cell>
          <cell r="H961">
            <v>1087.5</v>
          </cell>
          <cell r="I961">
            <v>1.25</v>
          </cell>
          <cell r="J961">
            <v>1087.5</v>
          </cell>
          <cell r="L961">
            <v>1087.5</v>
          </cell>
          <cell r="N961">
            <v>1087.5</v>
          </cell>
          <cell r="P961">
            <v>1087.5</v>
          </cell>
        </row>
        <row r="962">
          <cell r="C962" t="str">
            <v>Лист ПВЛ (408) 4мм (1250*2500)</v>
          </cell>
          <cell r="D962">
            <v>5900</v>
          </cell>
          <cell r="F962">
            <v>1475</v>
          </cell>
          <cell r="H962">
            <v>1475</v>
          </cell>
          <cell r="I962">
            <v>0.25</v>
          </cell>
          <cell r="J962">
            <v>1475</v>
          </cell>
          <cell r="L962">
            <v>1475</v>
          </cell>
          <cell r="N962">
            <v>1475</v>
          </cell>
          <cell r="P962">
            <v>1475</v>
          </cell>
        </row>
        <row r="963">
          <cell r="C963" t="str">
            <v>Краска ПФ-115</v>
          </cell>
          <cell r="D963">
            <v>250</v>
          </cell>
          <cell r="F963">
            <v>250</v>
          </cell>
          <cell r="H963">
            <v>250</v>
          </cell>
          <cell r="I963">
            <v>1</v>
          </cell>
          <cell r="J963">
            <v>250</v>
          </cell>
          <cell r="L963">
            <v>250</v>
          </cell>
          <cell r="N963">
            <v>250</v>
          </cell>
          <cell r="P963">
            <v>250</v>
          </cell>
        </row>
        <row r="964">
          <cell r="C964" t="str">
            <v>Расходники, оснастка</v>
          </cell>
          <cell r="D964">
            <v>1050</v>
          </cell>
          <cell r="F964">
            <v>315</v>
          </cell>
          <cell r="H964">
            <v>315</v>
          </cell>
          <cell r="I964">
            <v>0.3</v>
          </cell>
          <cell r="J964">
            <v>315</v>
          </cell>
          <cell r="L964">
            <v>315</v>
          </cell>
          <cell r="N964">
            <v>315</v>
          </cell>
          <cell r="P964">
            <v>315</v>
          </cell>
        </row>
        <row r="965">
          <cell r="C965" t="str">
            <v>Работа сварщики</v>
          </cell>
          <cell r="D965">
            <v>1000</v>
          </cell>
          <cell r="F965">
            <v>2000</v>
          </cell>
          <cell r="H965">
            <v>2000</v>
          </cell>
          <cell r="I965">
            <v>2</v>
          </cell>
          <cell r="J965">
            <v>2000</v>
          </cell>
          <cell r="L965">
            <v>2000</v>
          </cell>
          <cell r="N965">
            <v>2000</v>
          </cell>
          <cell r="P965">
            <v>2000</v>
          </cell>
        </row>
        <row r="966">
          <cell r="C966" t="str">
            <v>Работа сторонний подряд</v>
          </cell>
          <cell r="D966">
            <v>1000</v>
          </cell>
          <cell r="F966">
            <v>3000</v>
          </cell>
          <cell r="H966">
            <v>3000</v>
          </cell>
          <cell r="I966">
            <v>3</v>
          </cell>
          <cell r="J966">
            <v>3000</v>
          </cell>
          <cell r="L966">
            <v>3000</v>
          </cell>
          <cell r="N966">
            <v>3000</v>
          </cell>
          <cell r="P966">
            <v>3000</v>
          </cell>
        </row>
        <row r="967">
          <cell r="B967" t="str">
            <v>Ступени металл с монтажом (3 шт по 250мм)</v>
          </cell>
          <cell r="F967">
            <v>11800</v>
          </cell>
          <cell r="H967">
            <v>11800</v>
          </cell>
          <cell r="J967">
            <v>11800</v>
          </cell>
          <cell r="L967">
            <v>11800</v>
          </cell>
          <cell r="N967">
            <v>11800</v>
          </cell>
          <cell r="P967">
            <v>11800</v>
          </cell>
        </row>
        <row r="968">
          <cell r="C968" t="str">
            <v>Комплект водосточки на 6м</v>
          </cell>
          <cell r="D968">
            <v>5350</v>
          </cell>
          <cell r="E968">
            <v>3</v>
          </cell>
          <cell r="F968">
            <v>16050</v>
          </cell>
          <cell r="G968">
            <v>4</v>
          </cell>
          <cell r="H968">
            <v>21400</v>
          </cell>
          <cell r="I968">
            <v>1</v>
          </cell>
          <cell r="J968">
            <v>5350</v>
          </cell>
          <cell r="K968">
            <v>6</v>
          </cell>
          <cell r="L968">
            <v>32100</v>
          </cell>
          <cell r="M968">
            <v>8</v>
          </cell>
          <cell r="N968">
            <v>42800</v>
          </cell>
          <cell r="O968">
            <v>2</v>
          </cell>
          <cell r="P968">
            <v>10700</v>
          </cell>
        </row>
        <row r="969">
          <cell r="C969" t="str">
            <v>Работа сторонний подряд</v>
          </cell>
          <cell r="D969">
            <v>1000</v>
          </cell>
          <cell r="E969">
            <v>0.5</v>
          </cell>
          <cell r="F969">
            <v>500</v>
          </cell>
          <cell r="G969">
            <v>0.6</v>
          </cell>
          <cell r="H969">
            <v>600</v>
          </cell>
          <cell r="I969">
            <v>2.5</v>
          </cell>
          <cell r="J969">
            <v>2500</v>
          </cell>
          <cell r="K969">
            <v>0.8</v>
          </cell>
          <cell r="L969">
            <v>800</v>
          </cell>
          <cell r="M969">
            <v>1</v>
          </cell>
          <cell r="N969">
            <v>1000</v>
          </cell>
          <cell r="O969">
            <v>0.3</v>
          </cell>
          <cell r="P969">
            <v>300</v>
          </cell>
        </row>
        <row r="970">
          <cell r="B970" t="str">
            <v>Водосточная система 6м с монтажом</v>
          </cell>
          <cell r="F970">
            <v>20700</v>
          </cell>
          <cell r="H970">
            <v>27500</v>
          </cell>
          <cell r="J970">
            <v>10600</v>
          </cell>
          <cell r="L970">
            <v>41200</v>
          </cell>
          <cell r="N970">
            <v>54800</v>
          </cell>
          <cell r="P970">
            <v>13800</v>
          </cell>
        </row>
        <row r="971">
          <cell r="C971" t="str">
            <v>Доска обрезная 40*150 *6000</v>
          </cell>
          <cell r="D971">
            <v>450</v>
          </cell>
          <cell r="F971">
            <v>450</v>
          </cell>
          <cell r="H971">
            <v>450</v>
          </cell>
          <cell r="I971">
            <v>1</v>
          </cell>
          <cell r="J971">
            <v>450</v>
          </cell>
          <cell r="L971">
            <v>450</v>
          </cell>
          <cell r="N971">
            <v>450</v>
          </cell>
          <cell r="P971">
            <v>450</v>
          </cell>
        </row>
        <row r="972">
          <cell r="C972" t="str">
            <v>Пропитка</v>
          </cell>
          <cell r="D972">
            <v>280</v>
          </cell>
          <cell r="F972">
            <v>280</v>
          </cell>
          <cell r="H972">
            <v>280</v>
          </cell>
          <cell r="I972">
            <v>1</v>
          </cell>
          <cell r="J972">
            <v>280</v>
          </cell>
          <cell r="L972">
            <v>280</v>
          </cell>
          <cell r="N972">
            <v>280</v>
          </cell>
          <cell r="P972">
            <v>280</v>
          </cell>
        </row>
        <row r="973">
          <cell r="C973" t="str">
            <v>Саморезы</v>
          </cell>
          <cell r="D973">
            <v>120</v>
          </cell>
          <cell r="F973">
            <v>480</v>
          </cell>
          <cell r="H973">
            <v>480</v>
          </cell>
          <cell r="I973">
            <v>4</v>
          </cell>
          <cell r="J973">
            <v>480</v>
          </cell>
          <cell r="L973">
            <v>480</v>
          </cell>
          <cell r="N973">
            <v>480</v>
          </cell>
          <cell r="P973">
            <v>480</v>
          </cell>
        </row>
        <row r="974">
          <cell r="C974" t="str">
            <v>Расходники, оснастка</v>
          </cell>
          <cell r="D974">
            <v>1050</v>
          </cell>
          <cell r="F974">
            <v>420</v>
          </cell>
          <cell r="H974">
            <v>420</v>
          </cell>
          <cell r="I974">
            <v>0.4</v>
          </cell>
          <cell r="J974">
            <v>420</v>
          </cell>
          <cell r="L974">
            <v>420</v>
          </cell>
          <cell r="N974">
            <v>420</v>
          </cell>
          <cell r="P974">
            <v>420</v>
          </cell>
        </row>
        <row r="975">
          <cell r="C975" t="str">
            <v>Работа сторонний подряд</v>
          </cell>
          <cell r="D975">
            <v>1000</v>
          </cell>
          <cell r="F975">
            <v>3000</v>
          </cell>
          <cell r="H975">
            <v>3000</v>
          </cell>
          <cell r="I975">
            <v>3</v>
          </cell>
          <cell r="J975">
            <v>3000</v>
          </cell>
          <cell r="L975">
            <v>3000</v>
          </cell>
          <cell r="N975">
            <v>3000</v>
          </cell>
          <cell r="P975">
            <v>3000</v>
          </cell>
        </row>
        <row r="976">
          <cell r="B976" t="str">
            <v>Ступени дерево с монтажом (3 шт по 150мм)</v>
          </cell>
          <cell r="F976">
            <v>6300</v>
          </cell>
          <cell r="H976">
            <v>6300</v>
          </cell>
          <cell r="J976">
            <v>6300</v>
          </cell>
          <cell r="L976">
            <v>6300</v>
          </cell>
          <cell r="N976">
            <v>6300</v>
          </cell>
          <cell r="P976">
            <v>6300</v>
          </cell>
        </row>
        <row r="977">
          <cell r="C977" t="str">
            <v>Работа сторонний подряд</v>
          </cell>
          <cell r="D977">
            <v>1000</v>
          </cell>
          <cell r="F977">
            <v>1500</v>
          </cell>
          <cell r="H977">
            <v>1500</v>
          </cell>
          <cell r="I977">
            <v>1.5</v>
          </cell>
          <cell r="J977">
            <v>1500</v>
          </cell>
          <cell r="L977">
            <v>1500</v>
          </cell>
          <cell r="N977">
            <v>1500</v>
          </cell>
          <cell r="P977">
            <v>1500</v>
          </cell>
        </row>
        <row r="978">
          <cell r="B978" t="str">
            <v>Подключение инженерных коммуникаций</v>
          </cell>
          <cell r="F978">
            <v>2100</v>
          </cell>
          <cell r="H978">
            <v>2100</v>
          </cell>
          <cell r="J978">
            <v>2100</v>
          </cell>
          <cell r="L978">
            <v>2100</v>
          </cell>
          <cell r="N978">
            <v>2100</v>
          </cell>
          <cell r="P978">
            <v>2100</v>
          </cell>
        </row>
        <row r="979">
          <cell r="C979" t="str">
            <v>Километраж газель</v>
          </cell>
          <cell r="D979">
            <v>25</v>
          </cell>
          <cell r="F979">
            <v>25</v>
          </cell>
          <cell r="H979">
            <v>25</v>
          </cell>
          <cell r="I979">
            <v>1</v>
          </cell>
          <cell r="J979">
            <v>25</v>
          </cell>
          <cell r="L979">
            <v>25</v>
          </cell>
          <cell r="N979">
            <v>25</v>
          </cell>
          <cell r="P979">
            <v>25</v>
          </cell>
        </row>
        <row r="980">
          <cell r="B980" t="str">
            <v>Километраж газель (за город)</v>
          </cell>
          <cell r="F980">
            <v>34</v>
          </cell>
          <cell r="H980">
            <v>34</v>
          </cell>
          <cell r="J980">
            <v>34</v>
          </cell>
          <cell r="L980">
            <v>34</v>
          </cell>
          <cell r="N980">
            <v>34</v>
          </cell>
          <cell r="P980">
            <v>34</v>
          </cell>
        </row>
        <row r="981">
          <cell r="C981" t="str">
            <v>Километраж монтажники</v>
          </cell>
          <cell r="D981">
            <v>20</v>
          </cell>
          <cell r="F981">
            <v>20</v>
          </cell>
          <cell r="H981">
            <v>20</v>
          </cell>
          <cell r="I981">
            <v>1</v>
          </cell>
          <cell r="J981">
            <v>20</v>
          </cell>
          <cell r="L981">
            <v>20</v>
          </cell>
          <cell r="N981">
            <v>20</v>
          </cell>
          <cell r="P981">
            <v>20</v>
          </cell>
        </row>
        <row r="982">
          <cell r="B982" t="str">
            <v>Километраж монтажники(за город)</v>
          </cell>
          <cell r="F982">
            <v>27</v>
          </cell>
          <cell r="H982">
            <v>27</v>
          </cell>
          <cell r="J982">
            <v>27</v>
          </cell>
          <cell r="L982">
            <v>27</v>
          </cell>
          <cell r="N982">
            <v>27</v>
          </cell>
          <cell r="P982">
            <v>27</v>
          </cell>
        </row>
      </sheetData>
      <sheetData sheetId="4">
        <row r="56">
          <cell r="D56">
            <v>3600</v>
          </cell>
          <cell r="E56">
            <v>4200</v>
          </cell>
          <cell r="F56">
            <v>5900</v>
          </cell>
          <cell r="G56">
            <v>6800</v>
          </cell>
        </row>
        <row r="57">
          <cell r="D57">
            <v>14100</v>
          </cell>
          <cell r="E57">
            <v>16500</v>
          </cell>
          <cell r="F57">
            <v>20800</v>
          </cell>
          <cell r="G57">
            <v>21500</v>
          </cell>
        </row>
        <row r="59">
          <cell r="D59">
            <v>15800</v>
          </cell>
          <cell r="E59">
            <v>19600</v>
          </cell>
          <cell r="F59">
            <v>25300</v>
          </cell>
          <cell r="G59">
            <v>26400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duldom-ural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duldom-ural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duldom-ural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oduldom-ur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view="pageLayout" workbookViewId="0">
      <selection activeCell="A63" sqref="A63:H63"/>
    </sheetView>
  </sheetViews>
  <sheetFormatPr defaultRowHeight="15" x14ac:dyDescent="0.25"/>
  <cols>
    <col min="1" max="2" width="10" customWidth="1"/>
    <col min="3" max="3" width="17.7109375" customWidth="1"/>
    <col min="4" max="4" width="10" customWidth="1"/>
    <col min="5" max="5" width="17.7109375" customWidth="1"/>
    <col min="6" max="6" width="10" customWidth="1"/>
    <col min="7" max="7" width="17.7109375" customWidth="1"/>
    <col min="8" max="8" width="9.5703125" bestFit="1" customWidth="1"/>
    <col min="10" max="10" width="14.140625" customWidth="1"/>
  </cols>
  <sheetData>
    <row r="1" spans="1:8" ht="15.75" x14ac:dyDescent="0.25">
      <c r="A1" s="54"/>
      <c r="B1" s="1"/>
      <c r="C1" s="2" t="s">
        <v>0</v>
      </c>
      <c r="D1" s="2"/>
      <c r="E1" s="2"/>
      <c r="F1" s="2"/>
      <c r="G1" s="1"/>
    </row>
    <row r="2" spans="1:8" ht="15.75" x14ac:dyDescent="0.25">
      <c r="A2" s="54"/>
      <c r="B2" s="1"/>
      <c r="C2" s="4" t="s">
        <v>1</v>
      </c>
      <c r="D2" s="4"/>
      <c r="E2" s="4"/>
      <c r="F2" s="4"/>
      <c r="G2" s="1"/>
    </row>
    <row r="3" spans="1:8" ht="15.75" x14ac:dyDescent="0.25">
      <c r="A3" s="5" t="s">
        <v>2</v>
      </c>
      <c r="B3" s="5"/>
      <c r="C3" s="5"/>
      <c r="D3" s="5"/>
      <c r="E3" s="5"/>
      <c r="F3" s="5"/>
      <c r="G3" s="5"/>
      <c r="H3" s="5"/>
    </row>
    <row r="4" spans="1:8" ht="15.75" x14ac:dyDescent="0.25">
      <c r="A4" s="54"/>
      <c r="B4" s="1"/>
      <c r="C4" s="6" t="s">
        <v>3</v>
      </c>
      <c r="D4" s="6"/>
      <c r="E4" s="6"/>
      <c r="F4" s="6"/>
      <c r="G4" s="1"/>
    </row>
    <row r="5" spans="1:8" ht="16.5" thickBot="1" x14ac:dyDescent="0.3">
      <c r="A5" s="54"/>
      <c r="B5" s="7" t="s">
        <v>145</v>
      </c>
      <c r="C5" s="7"/>
      <c r="D5" s="7"/>
      <c r="E5" s="8">
        <f ca="1">TODAY()</f>
        <v>44998</v>
      </c>
      <c r="F5" s="8"/>
      <c r="G5" s="9"/>
    </row>
    <row r="6" spans="1:8" ht="15.75" thickBot="1" x14ac:dyDescent="0.3">
      <c r="A6" s="57"/>
      <c r="B6" s="94"/>
      <c r="C6" s="95" t="s">
        <v>146</v>
      </c>
      <c r="D6" s="96" t="s">
        <v>147</v>
      </c>
      <c r="E6" s="95" t="s">
        <v>148</v>
      </c>
      <c r="F6" s="96" t="s">
        <v>147</v>
      </c>
      <c r="G6" s="97"/>
    </row>
    <row r="7" spans="1:8" x14ac:dyDescent="0.25">
      <c r="A7" s="57"/>
      <c r="B7" s="98" t="s">
        <v>11</v>
      </c>
      <c r="C7" s="99">
        <f>'[1]Прайсовые цены'!I3</f>
        <v>63400</v>
      </c>
      <c r="D7" s="100">
        <f>C7+[1]Доп.опции!J634+[1]Доп.опции!J643</f>
        <v>112400</v>
      </c>
      <c r="E7" s="99">
        <f>ROUNDUP(C7*0.85,-2)</f>
        <v>53900</v>
      </c>
      <c r="F7" s="100">
        <f>E7+[1]Доп.опции!L634+[1]Доп.опции!L643</f>
        <v>102900</v>
      </c>
      <c r="G7" s="60"/>
    </row>
    <row r="8" spans="1:8" x14ac:dyDescent="0.25">
      <c r="A8" s="57"/>
      <c r="B8" s="101" t="s">
        <v>12</v>
      </c>
      <c r="C8" s="102">
        <f>'[1]Прайсовые цены'!I13</f>
        <v>80400</v>
      </c>
      <c r="D8" s="103">
        <f>C8+[1]Доп.опции!J634+[1]Доп.опции!J643</f>
        <v>129400</v>
      </c>
      <c r="E8" s="102">
        <f t="shared" ref="E8:E9" si="0">ROUNDUP(C8*0.85,-2)</f>
        <v>68400</v>
      </c>
      <c r="F8" s="103">
        <f>E8+[1]Доп.опции!L634+[1]Доп.опции!L643</f>
        <v>117400</v>
      </c>
      <c r="G8" s="60"/>
    </row>
    <row r="9" spans="1:8" ht="15.75" thickBot="1" x14ac:dyDescent="0.3">
      <c r="A9" s="57"/>
      <c r="B9" s="104" t="s">
        <v>13</v>
      </c>
      <c r="C9" s="105">
        <f>'[1]Прайсовые цены'!I32</f>
        <v>137900</v>
      </c>
      <c r="D9" s="106">
        <f>C9+[1]Доп.опции!J634+[1]Доп.опции!J643</f>
        <v>186900</v>
      </c>
      <c r="E9" s="105">
        <f t="shared" si="0"/>
        <v>117300</v>
      </c>
      <c r="F9" s="106">
        <f>E9+[1]Доп.опции!L634+[1]Доп.опции!L643</f>
        <v>166300</v>
      </c>
      <c r="G9" s="60"/>
    </row>
    <row r="10" spans="1:8" x14ac:dyDescent="0.25">
      <c r="A10" s="107" t="s">
        <v>149</v>
      </c>
      <c r="B10" s="107"/>
      <c r="C10" s="107"/>
      <c r="D10" s="107"/>
      <c r="E10" s="107"/>
      <c r="F10" s="107"/>
      <c r="G10" s="107"/>
      <c r="H10" s="107"/>
    </row>
    <row r="11" spans="1:8" x14ac:dyDescent="0.25">
      <c r="A11" s="107" t="s">
        <v>150</v>
      </c>
      <c r="B11" s="107"/>
      <c r="C11" s="107"/>
      <c r="D11" s="107"/>
      <c r="E11" s="107"/>
      <c r="F11" s="107"/>
      <c r="G11" s="107"/>
      <c r="H11" s="107"/>
    </row>
    <row r="12" spans="1:8" x14ac:dyDescent="0.25">
      <c r="B12" s="16" t="s">
        <v>15</v>
      </c>
      <c r="C12" s="17"/>
      <c r="D12" s="17"/>
      <c r="E12" s="17"/>
      <c r="F12" s="17"/>
      <c r="G12" s="17"/>
    </row>
    <row r="13" spans="1:8" x14ac:dyDescent="0.25">
      <c r="A13" s="67"/>
      <c r="B13" s="19" t="s">
        <v>11</v>
      </c>
      <c r="C13" s="20"/>
      <c r="D13" s="19" t="s">
        <v>12</v>
      </c>
      <c r="E13" s="20"/>
      <c r="F13" s="19" t="s">
        <v>13</v>
      </c>
      <c r="G13" s="20"/>
    </row>
    <row r="14" spans="1:8" ht="66.75" customHeight="1" x14ac:dyDescent="0.25">
      <c r="A14" s="21" t="s">
        <v>16</v>
      </c>
      <c r="B14" s="22" t="s">
        <v>17</v>
      </c>
      <c r="C14" s="23"/>
      <c r="D14" s="22" t="s">
        <v>18</v>
      </c>
      <c r="E14" s="23"/>
      <c r="F14" s="22" t="s">
        <v>19</v>
      </c>
      <c r="G14" s="23"/>
    </row>
    <row r="15" spans="1:8" ht="87.75" customHeight="1" x14ac:dyDescent="0.25">
      <c r="A15" s="21" t="s">
        <v>20</v>
      </c>
      <c r="B15" s="22" t="s">
        <v>21</v>
      </c>
      <c r="C15" s="23"/>
      <c r="D15" s="22" t="s">
        <v>21</v>
      </c>
      <c r="E15" s="23"/>
      <c r="F15" s="22" t="s">
        <v>21</v>
      </c>
      <c r="G15" s="23"/>
    </row>
    <row r="16" spans="1:8" ht="56.25" customHeight="1" x14ac:dyDescent="0.25">
      <c r="A16" s="21" t="s">
        <v>22</v>
      </c>
      <c r="B16" s="22" t="s">
        <v>23</v>
      </c>
      <c r="C16" s="23"/>
      <c r="D16" s="22" t="s">
        <v>23</v>
      </c>
      <c r="E16" s="23"/>
      <c r="F16" s="22" t="s">
        <v>24</v>
      </c>
      <c r="G16" s="23"/>
    </row>
    <row r="17" spans="1:8" ht="68.25" customHeight="1" x14ac:dyDescent="0.25">
      <c r="A17" s="21" t="s">
        <v>25</v>
      </c>
      <c r="B17" s="22" t="s">
        <v>26</v>
      </c>
      <c r="C17" s="23"/>
      <c r="D17" s="22" t="s">
        <v>26</v>
      </c>
      <c r="E17" s="23"/>
      <c r="F17" s="24" t="s">
        <v>27</v>
      </c>
      <c r="G17" s="25"/>
    </row>
    <row r="18" spans="1:8" ht="45" customHeight="1" x14ac:dyDescent="0.25">
      <c r="A18" s="21" t="s">
        <v>28</v>
      </c>
      <c r="B18" s="22" t="s">
        <v>29</v>
      </c>
      <c r="C18" s="23"/>
      <c r="D18" s="22" t="s">
        <v>29</v>
      </c>
      <c r="E18" s="23"/>
      <c r="F18" s="24" t="s">
        <v>30</v>
      </c>
      <c r="G18" s="25"/>
    </row>
    <row r="19" spans="1:8" ht="55.5" customHeight="1" x14ac:dyDescent="0.25">
      <c r="A19" s="21" t="s">
        <v>31</v>
      </c>
      <c r="B19" s="22" t="s">
        <v>32</v>
      </c>
      <c r="C19" s="23"/>
      <c r="D19" s="22" t="s">
        <v>33</v>
      </c>
      <c r="E19" s="23"/>
      <c r="F19" s="22" t="s">
        <v>34</v>
      </c>
      <c r="G19" s="23"/>
    </row>
    <row r="20" spans="1:8" ht="44.25" customHeight="1" x14ac:dyDescent="0.25">
      <c r="A20" s="21" t="s">
        <v>35</v>
      </c>
      <c r="B20" s="22" t="s">
        <v>36</v>
      </c>
      <c r="C20" s="23"/>
      <c r="D20" s="22" t="s">
        <v>37</v>
      </c>
      <c r="E20" s="23"/>
      <c r="F20" s="22" t="s">
        <v>38</v>
      </c>
      <c r="G20" s="23"/>
    </row>
    <row r="21" spans="1:8" ht="42" customHeight="1" x14ac:dyDescent="0.25">
      <c r="A21" s="21" t="s">
        <v>39</v>
      </c>
      <c r="B21" s="22" t="s">
        <v>40</v>
      </c>
      <c r="C21" s="23"/>
      <c r="D21" s="22" t="s">
        <v>41</v>
      </c>
      <c r="E21" s="23"/>
      <c r="F21" s="22" t="s">
        <v>42</v>
      </c>
      <c r="G21" s="23"/>
    </row>
    <row r="22" spans="1:8" ht="49.5" customHeight="1" x14ac:dyDescent="0.25">
      <c r="A22" s="21" t="s">
        <v>43</v>
      </c>
      <c r="B22" s="22" t="s">
        <v>44</v>
      </c>
      <c r="C22" s="23"/>
      <c r="D22" s="24" t="s">
        <v>45</v>
      </c>
      <c r="E22" s="25"/>
      <c r="F22" s="24" t="s">
        <v>46</v>
      </c>
      <c r="G22" s="25"/>
    </row>
    <row r="23" spans="1:8" ht="94.5" customHeight="1" x14ac:dyDescent="0.25">
      <c r="A23" s="21" t="s">
        <v>47</v>
      </c>
      <c r="B23" s="22" t="s">
        <v>48</v>
      </c>
      <c r="C23" s="23"/>
      <c r="D23" s="22" t="s">
        <v>49</v>
      </c>
      <c r="E23" s="23"/>
      <c r="F23" s="22" t="s">
        <v>50</v>
      </c>
      <c r="G23" s="23"/>
    </row>
    <row r="24" spans="1:8" ht="15" customHeight="1" x14ac:dyDescent="0.25">
      <c r="A24" s="67"/>
      <c r="B24" s="22" t="s">
        <v>51</v>
      </c>
      <c r="C24" s="26"/>
      <c r="D24" s="26"/>
      <c r="E24" s="26"/>
      <c r="F24" s="26"/>
      <c r="G24" s="23"/>
    </row>
    <row r="25" spans="1:8" ht="8.25" customHeight="1" x14ac:dyDescent="0.25">
      <c r="A25" s="33"/>
      <c r="B25" s="33"/>
      <c r="C25" s="33"/>
      <c r="D25" s="33"/>
      <c r="E25" s="33"/>
      <c r="F25" s="34"/>
      <c r="G25" s="35"/>
      <c r="H25" s="36"/>
    </row>
    <row r="26" spans="1:8" ht="15" customHeight="1" x14ac:dyDescent="0.25">
      <c r="A26" s="37" t="s">
        <v>151</v>
      </c>
      <c r="B26" s="37"/>
      <c r="C26" s="37"/>
      <c r="D26" s="37"/>
      <c r="E26" s="37"/>
      <c r="F26" s="37"/>
      <c r="G26" s="37"/>
      <c r="H26" s="37"/>
    </row>
    <row r="27" spans="1:8" ht="239.25" customHeight="1" x14ac:dyDescent="0.25">
      <c r="A27" s="108"/>
      <c r="B27" s="108"/>
      <c r="C27" s="108"/>
      <c r="D27" s="108"/>
      <c r="E27" s="108"/>
      <c r="F27" s="108"/>
      <c r="G27" s="108"/>
      <c r="H27" s="108"/>
    </row>
    <row r="28" spans="1:8" ht="15.75" x14ac:dyDescent="0.25">
      <c r="A28" s="38" t="s">
        <v>57</v>
      </c>
      <c r="B28" s="38"/>
      <c r="C28" s="38"/>
      <c r="D28" s="38"/>
      <c r="E28" s="38"/>
      <c r="F28" s="38"/>
      <c r="G28" s="38"/>
      <c r="H28" s="38"/>
    </row>
    <row r="29" spans="1:8" x14ac:dyDescent="0.25">
      <c r="A29" s="39" t="s">
        <v>58</v>
      </c>
      <c r="B29" s="40"/>
      <c r="C29" s="40"/>
      <c r="D29" s="40"/>
      <c r="E29" s="40"/>
      <c r="F29" s="40"/>
      <c r="G29" s="40"/>
      <c r="H29" s="41"/>
    </row>
    <row r="30" spans="1:8" ht="15" customHeight="1" x14ac:dyDescent="0.25">
      <c r="A30" s="44" t="s">
        <v>59</v>
      </c>
      <c r="B30" s="45"/>
      <c r="C30" s="46"/>
      <c r="D30" s="48">
        <f>VLOOKUP(A30,[1]Доп.опции!B1:T1018,15,0)</f>
        <v>2200</v>
      </c>
      <c r="E30" s="49"/>
      <c r="F30" s="49"/>
      <c r="G30" s="49"/>
      <c r="H30" s="50"/>
    </row>
    <row r="31" spans="1:8" ht="15" customHeight="1" x14ac:dyDescent="0.25">
      <c r="A31" s="44" t="s">
        <v>60</v>
      </c>
      <c r="B31" s="45"/>
      <c r="C31" s="46"/>
      <c r="D31" s="48">
        <f>VLOOKUP(A31,[1]Доп.опции!B2:T1019,15,0)</f>
        <v>7200</v>
      </c>
      <c r="E31" s="49"/>
      <c r="F31" s="49"/>
      <c r="G31" s="49"/>
      <c r="H31" s="50"/>
    </row>
    <row r="32" spans="1:8" ht="15" customHeight="1" x14ac:dyDescent="0.25">
      <c r="A32" s="44" t="s">
        <v>61</v>
      </c>
      <c r="B32" s="45"/>
      <c r="C32" s="46"/>
      <c r="D32" s="48">
        <f>VLOOKUP(A32,[1]Доп.опции!B3:T1020,15,0)</f>
        <v>6200</v>
      </c>
      <c r="E32" s="49"/>
      <c r="F32" s="49"/>
      <c r="G32" s="49"/>
      <c r="H32" s="50"/>
    </row>
    <row r="33" spans="1:8" ht="15" customHeight="1" x14ac:dyDescent="0.25">
      <c r="A33" s="44" t="s">
        <v>62</v>
      </c>
      <c r="B33" s="45"/>
      <c r="C33" s="46"/>
      <c r="D33" s="48">
        <f>VLOOKUP(A33,[1]Доп.опции!B4:T1021,15,0)</f>
        <v>2100</v>
      </c>
      <c r="E33" s="49"/>
      <c r="F33" s="49"/>
      <c r="G33" s="49"/>
      <c r="H33" s="50"/>
    </row>
    <row r="34" spans="1:8" ht="15" customHeight="1" x14ac:dyDescent="0.25">
      <c r="A34" s="44" t="s">
        <v>63</v>
      </c>
      <c r="B34" s="45"/>
      <c r="C34" s="46"/>
      <c r="D34" s="48">
        <f>VLOOKUP(A34,[1]Доп.опции!B5:T1022,15,0)</f>
        <v>6700</v>
      </c>
      <c r="E34" s="49"/>
      <c r="F34" s="49"/>
      <c r="G34" s="49"/>
      <c r="H34" s="50"/>
    </row>
    <row r="35" spans="1:8" ht="15" customHeight="1" x14ac:dyDescent="0.25">
      <c r="A35" s="44" t="s">
        <v>64</v>
      </c>
      <c r="B35" s="45"/>
      <c r="C35" s="46"/>
      <c r="D35" s="48">
        <f>VLOOKUP(A35,[1]Доп.опции!B6:T1023,15,0)</f>
        <v>700</v>
      </c>
      <c r="E35" s="49"/>
      <c r="F35" s="49"/>
      <c r="G35" s="49"/>
      <c r="H35" s="50"/>
    </row>
    <row r="36" spans="1:8" ht="15" customHeight="1" x14ac:dyDescent="0.25">
      <c r="A36" s="44" t="s">
        <v>65</v>
      </c>
      <c r="B36" s="45"/>
      <c r="C36" s="46"/>
      <c r="D36" s="48">
        <f>VLOOKUP(A36,[1]Доп.опции!B7:T1024,15,0)</f>
        <v>7700</v>
      </c>
      <c r="E36" s="49"/>
      <c r="F36" s="49"/>
      <c r="G36" s="49"/>
      <c r="H36" s="50"/>
    </row>
    <row r="37" spans="1:8" ht="15" customHeight="1" x14ac:dyDescent="0.25">
      <c r="A37" s="44" t="s">
        <v>66</v>
      </c>
      <c r="B37" s="45"/>
      <c r="C37" s="46"/>
      <c r="D37" s="48">
        <f>VLOOKUP(A37,[1]Доп.опции!B8:T1025,15,0)</f>
        <v>1800</v>
      </c>
      <c r="E37" s="49"/>
      <c r="F37" s="49"/>
      <c r="G37" s="49"/>
      <c r="H37" s="50"/>
    </row>
    <row r="38" spans="1:8" ht="15" customHeight="1" x14ac:dyDescent="0.25">
      <c r="A38" s="44" t="s">
        <v>68</v>
      </c>
      <c r="B38" s="45"/>
      <c r="C38" s="46"/>
      <c r="D38" s="48">
        <f>VLOOKUP(A38,[1]Доп.опции!B10:T1027,15,0)</f>
        <v>2000</v>
      </c>
      <c r="E38" s="49"/>
      <c r="F38" s="49"/>
      <c r="G38" s="49"/>
      <c r="H38" s="50"/>
    </row>
    <row r="39" spans="1:8" ht="15" customHeight="1" x14ac:dyDescent="0.25">
      <c r="A39" s="44" t="s">
        <v>69</v>
      </c>
      <c r="B39" s="45"/>
      <c r="C39" s="46"/>
      <c r="D39" s="48">
        <f>VLOOKUP(A39,[1]Доп.опции!B11:T1028,15,0)</f>
        <v>1400</v>
      </c>
      <c r="E39" s="49"/>
      <c r="F39" s="49"/>
      <c r="G39" s="49"/>
      <c r="H39" s="50"/>
    </row>
    <row r="40" spans="1:8" ht="15" customHeight="1" x14ac:dyDescent="0.25">
      <c r="A40" s="44" t="s">
        <v>71</v>
      </c>
      <c r="B40" s="45"/>
      <c r="C40" s="46"/>
      <c r="D40" s="48">
        <f>VLOOKUP(A40,[1]Доп.опции!B12:T1029,15,0)</f>
        <v>11400</v>
      </c>
      <c r="E40" s="49"/>
      <c r="F40" s="49"/>
      <c r="G40" s="49"/>
      <c r="H40" s="50"/>
    </row>
    <row r="41" spans="1:8" ht="15" customHeight="1" x14ac:dyDescent="0.25">
      <c r="A41" s="44" t="s">
        <v>72</v>
      </c>
      <c r="B41" s="45"/>
      <c r="C41" s="46"/>
      <c r="D41" s="48">
        <f>VLOOKUP(A41,[1]Доп.опции!B13:T1030,15,0)</f>
        <v>3200</v>
      </c>
      <c r="E41" s="49"/>
      <c r="F41" s="49"/>
      <c r="G41" s="49"/>
      <c r="H41" s="50"/>
    </row>
    <row r="42" spans="1:8" ht="15" customHeight="1" x14ac:dyDescent="0.25">
      <c r="A42" s="44" t="s">
        <v>73</v>
      </c>
      <c r="B42" s="45"/>
      <c r="C42" s="46"/>
      <c r="D42" s="48">
        <f>VLOOKUP(A42,[1]Доп.опции!B14:T1031,15,0)</f>
        <v>2600</v>
      </c>
      <c r="E42" s="49"/>
      <c r="F42" s="49"/>
      <c r="G42" s="49"/>
      <c r="H42" s="50"/>
    </row>
    <row r="43" spans="1:8" ht="15" customHeight="1" x14ac:dyDescent="0.25">
      <c r="A43" s="44" t="s">
        <v>74</v>
      </c>
      <c r="B43" s="45"/>
      <c r="C43" s="46"/>
      <c r="D43" s="48">
        <f>VLOOKUP(A43,[1]Доп.опции!B15:T1032,15,0)</f>
        <v>12000</v>
      </c>
      <c r="E43" s="49"/>
      <c r="F43" s="49"/>
      <c r="G43" s="49"/>
      <c r="H43" s="50"/>
    </row>
    <row r="44" spans="1:8" ht="15" customHeight="1" x14ac:dyDescent="0.25">
      <c r="A44" s="44" t="s">
        <v>75</v>
      </c>
      <c r="B44" s="45"/>
      <c r="C44" s="46"/>
      <c r="D44" s="48">
        <f>VLOOKUP(A44,[1]Доп.опции!B16:T1033,15,0)</f>
        <v>12600</v>
      </c>
      <c r="E44" s="49"/>
      <c r="F44" s="49"/>
      <c r="G44" s="49"/>
      <c r="H44" s="50"/>
    </row>
    <row r="45" spans="1:8" ht="15" customHeight="1" x14ac:dyDescent="0.25">
      <c r="A45" s="44" t="s">
        <v>76</v>
      </c>
      <c r="B45" s="45"/>
      <c r="C45" s="46"/>
      <c r="D45" s="48">
        <f>VLOOKUP(A45,[1]Доп.опции!B17:T1034,15,0)</f>
        <v>11900</v>
      </c>
      <c r="E45" s="49"/>
      <c r="F45" s="49"/>
      <c r="G45" s="49"/>
      <c r="H45" s="50"/>
    </row>
    <row r="46" spans="1:8" ht="26.25" customHeight="1" x14ac:dyDescent="0.25">
      <c r="A46" s="44" t="s">
        <v>79</v>
      </c>
      <c r="B46" s="45"/>
      <c r="C46" s="46"/>
      <c r="D46" s="48">
        <f>VLOOKUP(A46,[1]Доп.опции!B18:T1035,15,0)</f>
        <v>2400</v>
      </c>
      <c r="E46" s="49"/>
      <c r="F46" s="49"/>
      <c r="G46" s="49"/>
      <c r="H46" s="50"/>
    </row>
    <row r="47" spans="1:8" ht="26.25" customHeight="1" x14ac:dyDescent="0.25">
      <c r="A47" s="44" t="s">
        <v>80</v>
      </c>
      <c r="B47" s="45"/>
      <c r="C47" s="46"/>
      <c r="D47" s="48">
        <f>VLOOKUP(A47,[1]Доп.опции!B19:T1036,15,0)</f>
        <v>4300</v>
      </c>
      <c r="E47" s="49"/>
      <c r="F47" s="49"/>
      <c r="G47" s="49"/>
      <c r="H47" s="50"/>
    </row>
    <row r="48" spans="1:8" ht="15" customHeight="1" x14ac:dyDescent="0.25">
      <c r="A48" s="44" t="s">
        <v>81</v>
      </c>
      <c r="B48" s="45"/>
      <c r="C48" s="46"/>
      <c r="D48" s="48">
        <f>VLOOKUP(A48,[1]Доп.опции!B28:R1045,9,0)</f>
        <v>6000</v>
      </c>
      <c r="E48" s="49"/>
      <c r="F48" s="49"/>
      <c r="G48" s="49"/>
      <c r="H48" s="50"/>
    </row>
    <row r="49" spans="1:8" ht="15" customHeight="1" x14ac:dyDescent="0.25">
      <c r="A49" s="44" t="s">
        <v>82</v>
      </c>
      <c r="B49" s="45"/>
      <c r="C49" s="46"/>
      <c r="D49" s="48">
        <f>VLOOKUP(A49,[1]Доп.опции!B29:R1046,9,0)</f>
        <v>7200</v>
      </c>
      <c r="E49" s="49"/>
      <c r="F49" s="49"/>
      <c r="G49" s="49"/>
      <c r="H49" s="50"/>
    </row>
    <row r="50" spans="1:8" ht="15" customHeight="1" x14ac:dyDescent="0.25">
      <c r="A50" s="44" t="s">
        <v>83</v>
      </c>
      <c r="B50" s="45"/>
      <c r="C50" s="46"/>
      <c r="D50" s="48">
        <f>VLOOKUP(A50,[1]Доп.опции!B30:R1047,9,0)</f>
        <v>10500</v>
      </c>
      <c r="E50" s="49"/>
      <c r="F50" s="49"/>
      <c r="G50" s="49"/>
      <c r="H50" s="50"/>
    </row>
    <row r="51" spans="1:8" ht="15" customHeight="1" x14ac:dyDescent="0.25">
      <c r="A51" s="44" t="s">
        <v>152</v>
      </c>
      <c r="B51" s="45"/>
      <c r="C51" s="46"/>
      <c r="D51" s="48">
        <f>VLOOKUP(A51,[1]Доп.опции!B31:R1048,9,0)</f>
        <v>4200</v>
      </c>
      <c r="E51" s="49"/>
      <c r="F51" s="49"/>
      <c r="G51" s="49"/>
      <c r="H51" s="50"/>
    </row>
    <row r="52" spans="1:8" ht="15" customHeight="1" x14ac:dyDescent="0.25">
      <c r="A52" s="44" t="s">
        <v>153</v>
      </c>
      <c r="B52" s="45"/>
      <c r="C52" s="46"/>
      <c r="D52" s="48">
        <f>VLOOKUP(A52,[1]Доп.опции!B32:R1049,9,0)</f>
        <v>4900</v>
      </c>
      <c r="E52" s="49"/>
      <c r="F52" s="49"/>
      <c r="G52" s="49"/>
      <c r="H52" s="50"/>
    </row>
    <row r="53" spans="1:8" ht="15" customHeight="1" x14ac:dyDescent="0.25">
      <c r="A53" s="44" t="s">
        <v>86</v>
      </c>
      <c r="B53" s="45"/>
      <c r="C53" s="46"/>
      <c r="D53" s="48">
        <f>VLOOKUP(A53,[1]Доп.опции!B33:R1050,9,0)</f>
        <v>6600</v>
      </c>
      <c r="E53" s="49"/>
      <c r="F53" s="49"/>
      <c r="G53" s="49"/>
      <c r="H53" s="50"/>
    </row>
    <row r="54" spans="1:8" ht="15" customHeight="1" x14ac:dyDescent="0.25">
      <c r="A54" s="44" t="s">
        <v>87</v>
      </c>
      <c r="B54" s="45"/>
      <c r="C54" s="46"/>
      <c r="D54" s="48">
        <f>VLOOKUP(A54,[1]Доп.опции!B33:R1051,9,0)</f>
        <v>13600</v>
      </c>
      <c r="E54" s="49"/>
      <c r="F54" s="49"/>
      <c r="G54" s="49"/>
      <c r="H54" s="50"/>
    </row>
    <row r="55" spans="1:8" ht="15" customHeight="1" x14ac:dyDescent="0.25">
      <c r="A55" s="44" t="s">
        <v>88</v>
      </c>
      <c r="B55" s="45"/>
      <c r="C55" s="46"/>
      <c r="D55" s="48">
        <f>VLOOKUP(A55,[1]Доп.опции!B34:R1052,9,0)</f>
        <v>18800</v>
      </c>
      <c r="E55" s="49"/>
      <c r="F55" s="49"/>
      <c r="G55" s="49"/>
      <c r="H55" s="50"/>
    </row>
    <row r="56" spans="1:8" x14ac:dyDescent="0.25">
      <c r="A56" s="44" t="s">
        <v>89</v>
      </c>
      <c r="B56" s="45"/>
      <c r="C56" s="46"/>
      <c r="D56" s="48">
        <f>VLOOKUP(A56,[1]Доп.опции!B35:R1053,9,0)</f>
        <v>23200</v>
      </c>
      <c r="E56" s="49"/>
      <c r="F56" s="49"/>
      <c r="G56" s="49"/>
      <c r="H56" s="50"/>
    </row>
    <row r="57" spans="1:8" ht="15" customHeight="1" x14ac:dyDescent="0.25">
      <c r="A57" s="44" t="s">
        <v>91</v>
      </c>
      <c r="B57" s="45"/>
      <c r="C57" s="46"/>
      <c r="D57" s="48">
        <f>VLOOKUP(A57,[1]Доп.опции!B37:R1055,9,0)</f>
        <v>2200</v>
      </c>
      <c r="E57" s="49"/>
      <c r="F57" s="49"/>
      <c r="G57" s="49"/>
      <c r="H57" s="50"/>
    </row>
    <row r="58" spans="1:8" ht="15" customHeight="1" x14ac:dyDescent="0.25">
      <c r="A58" s="44" t="s">
        <v>94</v>
      </c>
      <c r="B58" s="45"/>
      <c r="C58" s="46"/>
      <c r="D58" s="48">
        <f>VLOOKUP(A58,[1]Доп.опции!B40:R1058,9,0)</f>
        <v>1500</v>
      </c>
      <c r="E58" s="49"/>
      <c r="F58" s="49"/>
      <c r="G58" s="49"/>
      <c r="H58" s="50"/>
    </row>
    <row r="59" spans="1:8" ht="24" customHeight="1" x14ac:dyDescent="0.25">
      <c r="A59" s="51" t="s">
        <v>95</v>
      </c>
      <c r="B59" s="51"/>
      <c r="C59" s="51"/>
      <c r="D59" s="52">
        <f>VLOOKUP(A59,[1]Доп.опции!B41:R1059,9,0)</f>
        <v>1600</v>
      </c>
      <c r="E59" s="52"/>
      <c r="F59" s="52"/>
      <c r="G59" s="52"/>
      <c r="H59" s="52"/>
    </row>
    <row r="60" spans="1:8" ht="24" customHeight="1" x14ac:dyDescent="0.25">
      <c r="A60" s="51" t="s">
        <v>154</v>
      </c>
      <c r="B60" s="51"/>
      <c r="C60" s="51"/>
      <c r="D60" s="52">
        <f>VLOOKUP(A60,[1]Доп.опции!B42:R1060,9,0)</f>
        <v>2100</v>
      </c>
      <c r="E60" s="52"/>
      <c r="F60" s="52"/>
      <c r="G60" s="52"/>
      <c r="H60" s="52"/>
    </row>
    <row r="61" spans="1:8" ht="24" customHeight="1" x14ac:dyDescent="0.25">
      <c r="A61" s="51" t="s">
        <v>155</v>
      </c>
      <c r="B61" s="51"/>
      <c r="C61" s="51"/>
      <c r="D61" s="52">
        <f>VLOOKUP(A61,[1]Доп.опции!B43:R1061,9,0)</f>
        <v>1800</v>
      </c>
      <c r="E61" s="52"/>
      <c r="F61" s="52"/>
      <c r="G61" s="52"/>
      <c r="H61" s="52"/>
    </row>
    <row r="62" spans="1:8" ht="12" customHeight="1" x14ac:dyDescent="0.25">
      <c r="A62" s="51" t="s">
        <v>156</v>
      </c>
      <c r="B62" s="51"/>
      <c r="C62" s="51"/>
      <c r="D62" s="52">
        <f>VLOOKUP(A62,[1]Доп.опции!B44:R1062,9,0)</f>
        <v>1400</v>
      </c>
      <c r="E62" s="52"/>
      <c r="F62" s="52"/>
      <c r="G62" s="52"/>
      <c r="H62" s="52"/>
    </row>
    <row r="63" spans="1:8" x14ac:dyDescent="0.25">
      <c r="A63" s="53" t="s">
        <v>96</v>
      </c>
      <c r="B63" s="53"/>
      <c r="C63" s="53"/>
      <c r="D63" s="53"/>
      <c r="E63" s="53"/>
      <c r="F63" s="53"/>
      <c r="G63" s="53"/>
      <c r="H63" s="53"/>
    </row>
  </sheetData>
  <mergeCells count="113">
    <mergeCell ref="A62:C62"/>
    <mergeCell ref="D62:H62"/>
    <mergeCell ref="A63:H63"/>
    <mergeCell ref="A59:C59"/>
    <mergeCell ref="D59:H59"/>
    <mergeCell ref="A60:C60"/>
    <mergeCell ref="D60:H60"/>
    <mergeCell ref="A61:C61"/>
    <mergeCell ref="D61:H61"/>
    <mergeCell ref="A56:C56"/>
    <mergeCell ref="D56:H56"/>
    <mergeCell ref="A57:C57"/>
    <mergeCell ref="D57:H57"/>
    <mergeCell ref="A58:C58"/>
    <mergeCell ref="D58:H58"/>
    <mergeCell ref="A53:C53"/>
    <mergeCell ref="D53:H53"/>
    <mergeCell ref="A54:C54"/>
    <mergeCell ref="D54:H54"/>
    <mergeCell ref="A55:C55"/>
    <mergeCell ref="D55:H55"/>
    <mergeCell ref="A50:C50"/>
    <mergeCell ref="D50:H50"/>
    <mergeCell ref="A51:C51"/>
    <mergeCell ref="D51:H51"/>
    <mergeCell ref="A52:C52"/>
    <mergeCell ref="D52:H52"/>
    <mergeCell ref="A47:C47"/>
    <mergeCell ref="D47:H47"/>
    <mergeCell ref="A48:C48"/>
    <mergeCell ref="D48:H48"/>
    <mergeCell ref="A49:C49"/>
    <mergeCell ref="D49:H49"/>
    <mergeCell ref="A44:C44"/>
    <mergeCell ref="D44:H44"/>
    <mergeCell ref="A45:C45"/>
    <mergeCell ref="D45:H45"/>
    <mergeCell ref="A46:C46"/>
    <mergeCell ref="D46:H46"/>
    <mergeCell ref="A41:C41"/>
    <mergeCell ref="D41:H41"/>
    <mergeCell ref="A42:C42"/>
    <mergeCell ref="D42:H42"/>
    <mergeCell ref="A43:C43"/>
    <mergeCell ref="D43:H43"/>
    <mergeCell ref="A38:C38"/>
    <mergeCell ref="D38:H38"/>
    <mergeCell ref="A39:C39"/>
    <mergeCell ref="D39:H39"/>
    <mergeCell ref="A40:C40"/>
    <mergeCell ref="D40:H40"/>
    <mergeCell ref="A35:C35"/>
    <mergeCell ref="D35:H35"/>
    <mergeCell ref="A36:C36"/>
    <mergeCell ref="D36:H36"/>
    <mergeCell ref="A37:C37"/>
    <mergeCell ref="D37:H37"/>
    <mergeCell ref="A32:C32"/>
    <mergeCell ref="D32:H32"/>
    <mergeCell ref="A33:C33"/>
    <mergeCell ref="D33:H33"/>
    <mergeCell ref="A34:C34"/>
    <mergeCell ref="D34:H34"/>
    <mergeCell ref="A28:H28"/>
    <mergeCell ref="A29:H29"/>
    <mergeCell ref="A30:C30"/>
    <mergeCell ref="D30:H30"/>
    <mergeCell ref="A31:C31"/>
    <mergeCell ref="D31:H31"/>
    <mergeCell ref="B23:C23"/>
    <mergeCell ref="D23:E23"/>
    <mergeCell ref="F23:G23"/>
    <mergeCell ref="B24:G24"/>
    <mergeCell ref="A26:H26"/>
    <mergeCell ref="A27:H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A11:H11"/>
    <mergeCell ref="B12:G12"/>
    <mergeCell ref="B13:C13"/>
    <mergeCell ref="D13:E13"/>
    <mergeCell ref="F13:G13"/>
    <mergeCell ref="B14:C14"/>
    <mergeCell ref="D14:E14"/>
    <mergeCell ref="F14:G14"/>
    <mergeCell ref="C1:F1"/>
    <mergeCell ref="C2:F2"/>
    <mergeCell ref="A3:H3"/>
    <mergeCell ref="B5:D5"/>
    <mergeCell ref="E5:F5"/>
    <mergeCell ref="A10:H10"/>
  </mergeCells>
  <hyperlinks>
    <hyperlink ref="A3" r:id="rId1" display="http://www.moduldom-ural.ru/"/>
  </hyperlinks>
  <printOptions horizontalCentered="1"/>
  <pageMargins left="0" right="0" top="7.874015748031496E-2" bottom="7.874015748031496E-2" header="0" footer="0"/>
  <pageSetup paperSize="9" scale="98" fitToHeight="0" orientation="portrait" r:id="rId2"/>
  <rowBreaks count="1" manualBreakCount="1">
    <brk id="24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[1]Доп.опции!#REF!</xm:f>
          </x14:formula1>
          <xm:sqref>A30:A62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view="pageLayout" workbookViewId="0">
      <selection activeCell="C24" sqref="C24:G24"/>
    </sheetView>
  </sheetViews>
  <sheetFormatPr defaultColWidth="9.140625" defaultRowHeight="15" x14ac:dyDescent="0.25"/>
  <cols>
    <col min="1" max="1" width="6" customWidth="1"/>
    <col min="2" max="2" width="10" customWidth="1"/>
    <col min="3" max="3" width="22.7109375" customWidth="1"/>
    <col min="4" max="7" width="13" customWidth="1"/>
    <col min="8" max="8" width="11.28515625" customWidth="1"/>
    <col min="10" max="10" width="14.140625" customWidth="1"/>
  </cols>
  <sheetData>
    <row r="1" spans="1:9" ht="15.75" x14ac:dyDescent="0.25">
      <c r="B1" s="54"/>
      <c r="C1" s="1"/>
      <c r="D1" s="55" t="s">
        <v>0</v>
      </c>
      <c r="E1" s="55"/>
      <c r="F1" s="55"/>
      <c r="G1" s="55"/>
      <c r="H1" s="1"/>
    </row>
    <row r="2" spans="1:9" ht="15.75" x14ac:dyDescent="0.25">
      <c r="B2" s="4" t="s">
        <v>1</v>
      </c>
      <c r="C2" s="4"/>
      <c r="D2" s="4"/>
      <c r="E2" s="4"/>
      <c r="F2" s="4"/>
      <c r="G2" s="4"/>
      <c r="H2" s="4"/>
    </row>
    <row r="3" spans="1:9" ht="15.75" x14ac:dyDescent="0.25">
      <c r="B3" s="5" t="s">
        <v>2</v>
      </c>
      <c r="C3" s="5"/>
      <c r="D3" s="5"/>
      <c r="E3" s="5"/>
      <c r="F3" s="5"/>
      <c r="G3" s="5"/>
      <c r="H3" s="5"/>
    </row>
    <row r="4" spans="1:9" ht="15.75" x14ac:dyDescent="0.25">
      <c r="B4" s="54"/>
      <c r="C4" s="4" t="s">
        <v>3</v>
      </c>
      <c r="D4" s="4"/>
      <c r="E4" s="4"/>
      <c r="F4" s="4"/>
      <c r="G4" s="4"/>
      <c r="H4" s="1"/>
    </row>
    <row r="5" spans="1:9" ht="15.75" x14ac:dyDescent="0.25">
      <c r="B5" s="7" t="s">
        <v>126</v>
      </c>
      <c r="C5" s="7"/>
      <c r="D5" s="7"/>
      <c r="E5" s="7"/>
      <c r="F5" s="56">
        <f ca="1">TODAY()</f>
        <v>44998</v>
      </c>
      <c r="G5" s="56"/>
      <c r="H5" s="9"/>
    </row>
    <row r="6" spans="1:9" ht="16.5" thickBot="1" x14ac:dyDescent="0.3">
      <c r="B6" s="57"/>
      <c r="C6" s="58" t="s">
        <v>5</v>
      </c>
      <c r="D6" s="59" t="s">
        <v>6</v>
      </c>
      <c r="E6" s="59" t="s">
        <v>7</v>
      </c>
      <c r="F6" s="59" t="s">
        <v>8</v>
      </c>
      <c r="G6" s="59" t="s">
        <v>9</v>
      </c>
      <c r="H6" s="60"/>
    </row>
    <row r="7" spans="1:9" ht="15.75" x14ac:dyDescent="0.25">
      <c r="B7" s="57"/>
      <c r="C7" s="61" t="s">
        <v>98</v>
      </c>
      <c r="D7" s="62">
        <f>'[1]Прайсовые цены'!D89</f>
        <v>211500</v>
      </c>
      <c r="E7" s="62">
        <f>'[1]Прайсовые цены'!E89</f>
        <v>233400</v>
      </c>
      <c r="F7" s="63">
        <f>'[1]Прайсовые цены'!F89</f>
        <v>270500</v>
      </c>
      <c r="G7" s="62">
        <f>'[1]Прайсовые цены'!G89</f>
        <v>304300</v>
      </c>
      <c r="H7" s="60"/>
    </row>
    <row r="8" spans="1:9" ht="15.75" x14ac:dyDescent="0.25">
      <c r="B8" s="57"/>
      <c r="C8" s="64" t="s">
        <v>99</v>
      </c>
      <c r="D8" s="65">
        <f>'[1]Прайсовые цены'!D111</f>
        <v>223800</v>
      </c>
      <c r="E8" s="65">
        <f>'[1]Прайсовые цены'!E111</f>
        <v>246800</v>
      </c>
      <c r="F8" s="66">
        <f>'[1]Прайсовые цены'!F111</f>
        <v>287100</v>
      </c>
      <c r="G8" s="65">
        <f>'[1]Прайсовые цены'!G111</f>
        <v>320300</v>
      </c>
      <c r="H8" s="60"/>
    </row>
    <row r="9" spans="1:9" ht="15.75" x14ac:dyDescent="0.25">
      <c r="B9" s="57"/>
      <c r="C9" s="64" t="s">
        <v>100</v>
      </c>
      <c r="D9" s="65">
        <f>'[1]Прайсовые цены'!D111</f>
        <v>223800</v>
      </c>
      <c r="E9" s="65">
        <f>'[1]Прайсовые цены'!E111</f>
        <v>246800</v>
      </c>
      <c r="F9" s="66">
        <f>'[1]Прайсовые цены'!F111</f>
        <v>287100</v>
      </c>
      <c r="G9" s="65">
        <f>'[1]Прайсовые цены'!G111</f>
        <v>320300</v>
      </c>
      <c r="H9" s="60"/>
    </row>
    <row r="10" spans="1:9" ht="15.75" x14ac:dyDescent="0.25">
      <c r="C10" s="64" t="s">
        <v>101</v>
      </c>
      <c r="D10" s="65">
        <f>'[1]Прайсовые цены'!D133</f>
        <v>246200</v>
      </c>
      <c r="E10" s="65">
        <f>'[1]Прайсовые цены'!E133</f>
        <v>272200</v>
      </c>
      <c r="F10" s="66">
        <f>'[1]Прайсовые цены'!F133</f>
        <v>320400</v>
      </c>
      <c r="G10" s="65">
        <f>'[1]Прайсовые цены'!G133</f>
        <v>353600</v>
      </c>
    </row>
    <row r="11" spans="1:9" ht="15.75" customHeight="1" x14ac:dyDescent="0.25">
      <c r="A11" s="89" t="s">
        <v>14</v>
      </c>
      <c r="B11" s="89"/>
      <c r="C11" s="89"/>
      <c r="D11" s="89"/>
      <c r="E11" s="89"/>
      <c r="F11" s="89"/>
      <c r="G11" s="89"/>
      <c r="H11" s="89"/>
      <c r="I11" s="89"/>
    </row>
    <row r="12" spans="1:9" x14ac:dyDescent="0.25">
      <c r="B12" s="67"/>
      <c r="C12" s="68" t="s">
        <v>15</v>
      </c>
      <c r="D12" s="68"/>
      <c r="E12" s="68"/>
      <c r="F12" s="68"/>
      <c r="G12" s="68"/>
      <c r="H12" s="69"/>
    </row>
    <row r="13" spans="1:9" ht="15.75" x14ac:dyDescent="0.25">
      <c r="C13" s="70" t="s">
        <v>16</v>
      </c>
      <c r="D13" s="71" t="s">
        <v>102</v>
      </c>
      <c r="E13" s="71"/>
      <c r="F13" s="71"/>
      <c r="G13" s="71"/>
      <c r="H13" s="72"/>
    </row>
    <row r="14" spans="1:9" ht="61.5" customHeight="1" x14ac:dyDescent="0.25">
      <c r="C14" s="70" t="s">
        <v>20</v>
      </c>
      <c r="D14" s="71" t="s">
        <v>21</v>
      </c>
      <c r="E14" s="71"/>
      <c r="F14" s="71"/>
      <c r="G14" s="71"/>
      <c r="H14" s="72"/>
    </row>
    <row r="15" spans="1:9" ht="116.25" customHeight="1" x14ac:dyDescent="0.25">
      <c r="C15" s="70" t="s">
        <v>22</v>
      </c>
      <c r="D15" s="73" t="s">
        <v>103</v>
      </c>
      <c r="E15" s="74"/>
      <c r="F15" s="74"/>
      <c r="G15" s="75"/>
      <c r="H15" s="72"/>
    </row>
    <row r="16" spans="1:9" ht="36.75" customHeight="1" x14ac:dyDescent="0.25">
      <c r="C16" s="70" t="s">
        <v>25</v>
      </c>
      <c r="D16" s="71" t="s">
        <v>127</v>
      </c>
      <c r="E16" s="71"/>
      <c r="F16" s="71"/>
      <c r="G16" s="71"/>
      <c r="H16" s="72"/>
    </row>
    <row r="17" spans="2:8" ht="15.75" x14ac:dyDescent="0.25">
      <c r="C17" s="70" t="s">
        <v>28</v>
      </c>
      <c r="D17" s="71" t="s">
        <v>105</v>
      </c>
      <c r="E17" s="71"/>
      <c r="F17" s="71"/>
      <c r="G17" s="71"/>
      <c r="H17" s="72"/>
    </row>
    <row r="18" spans="2:8" ht="78.75" customHeight="1" x14ac:dyDescent="0.25">
      <c r="C18" s="70" t="s">
        <v>31</v>
      </c>
      <c r="D18" s="71" t="s">
        <v>128</v>
      </c>
      <c r="E18" s="71"/>
      <c r="F18" s="71"/>
      <c r="G18" s="71"/>
      <c r="H18" s="72"/>
    </row>
    <row r="19" spans="2:8" ht="94.5" customHeight="1" x14ac:dyDescent="0.25">
      <c r="C19" s="70" t="s">
        <v>35</v>
      </c>
      <c r="D19" s="71" t="s">
        <v>129</v>
      </c>
      <c r="E19" s="71"/>
      <c r="F19" s="71"/>
      <c r="G19" s="71"/>
      <c r="H19" s="72"/>
    </row>
    <row r="20" spans="2:8" ht="34.5" customHeight="1" x14ac:dyDescent="0.25">
      <c r="C20" s="70" t="s">
        <v>39</v>
      </c>
      <c r="D20" s="71" t="s">
        <v>42</v>
      </c>
      <c r="E20" s="71"/>
      <c r="F20" s="71"/>
      <c r="G20" s="71"/>
      <c r="H20" s="72"/>
    </row>
    <row r="21" spans="2:8" ht="33" customHeight="1" x14ac:dyDescent="0.25">
      <c r="C21" s="70" t="s">
        <v>130</v>
      </c>
      <c r="D21" s="71" t="s">
        <v>131</v>
      </c>
      <c r="E21" s="71"/>
      <c r="F21" s="71"/>
      <c r="G21" s="71"/>
      <c r="H21" s="72"/>
    </row>
    <row r="22" spans="2:8" ht="60" customHeight="1" x14ac:dyDescent="0.25">
      <c r="C22" s="70" t="s">
        <v>47</v>
      </c>
      <c r="D22" s="71" t="s">
        <v>132</v>
      </c>
      <c r="E22" s="71"/>
      <c r="F22" s="71"/>
      <c r="G22" s="71"/>
      <c r="H22" s="72"/>
    </row>
    <row r="23" spans="2:8" ht="68.25" customHeight="1" x14ac:dyDescent="0.25">
      <c r="C23" s="70" t="s">
        <v>133</v>
      </c>
      <c r="D23" s="71" t="s">
        <v>134</v>
      </c>
      <c r="E23" s="71"/>
      <c r="F23" s="71"/>
      <c r="G23" s="71"/>
      <c r="H23" s="72"/>
    </row>
    <row r="24" spans="2:8" ht="15" customHeight="1" x14ac:dyDescent="0.25">
      <c r="B24" s="67"/>
      <c r="C24" s="71" t="s">
        <v>51</v>
      </c>
      <c r="D24" s="71"/>
      <c r="E24" s="71"/>
      <c r="F24" s="71"/>
      <c r="G24" s="71"/>
      <c r="H24" s="72"/>
    </row>
    <row r="25" spans="2:8" ht="15.75" x14ac:dyDescent="0.25">
      <c r="B25" s="37"/>
      <c r="C25" s="37"/>
      <c r="D25" s="37"/>
      <c r="E25" s="37"/>
      <c r="F25" s="37"/>
      <c r="G25" s="37"/>
      <c r="H25" s="37"/>
    </row>
    <row r="26" spans="2:8" ht="18.75" customHeight="1" x14ac:dyDescent="0.25">
      <c r="B26" s="37" t="s">
        <v>56</v>
      </c>
      <c r="C26" s="37"/>
      <c r="D26" s="37"/>
      <c r="E26" s="37"/>
      <c r="F26" s="37"/>
      <c r="G26" s="37"/>
      <c r="H26" s="37"/>
    </row>
    <row r="33" spans="2:8" ht="15.75" x14ac:dyDescent="0.25">
      <c r="B33" s="38" t="s">
        <v>57</v>
      </c>
      <c r="C33" s="38"/>
      <c r="D33" s="38"/>
      <c r="E33" s="38"/>
      <c r="F33" s="38"/>
      <c r="G33" s="38"/>
      <c r="H33" s="38"/>
    </row>
    <row r="34" spans="2:8" ht="15.75" x14ac:dyDescent="0.25">
      <c r="B34" s="77" t="s">
        <v>58</v>
      </c>
      <c r="C34" s="77"/>
      <c r="D34" s="77"/>
      <c r="E34" s="78" t="s">
        <v>6</v>
      </c>
      <c r="F34" s="78" t="s">
        <v>7</v>
      </c>
      <c r="G34" s="66" t="s">
        <v>8</v>
      </c>
      <c r="H34" s="78" t="s">
        <v>9</v>
      </c>
    </row>
    <row r="35" spans="2:8" ht="15" customHeight="1" x14ac:dyDescent="0.25">
      <c r="B35" s="79" t="s">
        <v>65</v>
      </c>
      <c r="C35" s="79"/>
      <c r="D35" s="79"/>
      <c r="E35" s="65">
        <f>VLOOKUP(B35,[1]Доп.опции!B8:P1025,5,0)</f>
        <v>11900</v>
      </c>
      <c r="F35" s="65">
        <f>VLOOKUP(B35,[1]Доп.опции!B8:Q1025,7,0)</f>
        <v>14700</v>
      </c>
      <c r="G35" s="66">
        <f>VLOOKUP(B35,[1]Доп.опции!B8:R1025,9,0)</f>
        <v>18900</v>
      </c>
      <c r="H35" s="65">
        <f>VLOOKUP(B35,[1]Доп.опции!B8:S1025,11,0)</f>
        <v>21400</v>
      </c>
    </row>
    <row r="36" spans="2:8" ht="15" customHeight="1" x14ac:dyDescent="0.25">
      <c r="B36" s="79" t="s">
        <v>109</v>
      </c>
      <c r="C36" s="79"/>
      <c r="D36" s="79"/>
      <c r="E36" s="65">
        <f>VLOOKUP(B36,[1]Доп.опции!B9:P1026,5,0)</f>
        <v>1400</v>
      </c>
      <c r="F36" s="65">
        <f>VLOOKUP(B36,[1]Доп.опции!B9:Q1026,7,0)</f>
        <v>1800</v>
      </c>
      <c r="G36" s="66">
        <f>VLOOKUP(B36,[1]Доп.опции!B9:R1026,9,0)</f>
        <v>2700</v>
      </c>
      <c r="H36" s="65">
        <f>VLOOKUP(B36,[1]Доп.опции!B9:S1026,11,0)</f>
        <v>3600</v>
      </c>
    </row>
    <row r="37" spans="2:8" ht="15" customHeight="1" x14ac:dyDescent="0.25">
      <c r="B37" s="79" t="s">
        <v>110</v>
      </c>
      <c r="C37" s="79"/>
      <c r="D37" s="79"/>
      <c r="E37" s="65">
        <f>VLOOKUP(B37,[1]Доп.опции!B10:P1027,5,0)</f>
        <v>5200</v>
      </c>
      <c r="F37" s="65">
        <f>VLOOKUP(B37,[1]Доп.опции!B10:Q1027,7,0)</f>
        <v>6400</v>
      </c>
      <c r="G37" s="66">
        <f>VLOOKUP(B37,[1]Доп.опции!B10:R1027,9,0)</f>
        <v>6800</v>
      </c>
      <c r="H37" s="65">
        <f>VLOOKUP(B37,[1]Доп.опции!B10:S1027,11,0)</f>
        <v>7400</v>
      </c>
    </row>
    <row r="38" spans="2:8" ht="31.5" customHeight="1" x14ac:dyDescent="0.25">
      <c r="B38" s="79" t="s">
        <v>111</v>
      </c>
      <c r="C38" s="79"/>
      <c r="D38" s="79"/>
      <c r="E38" s="65">
        <f>VLOOKUP(B38,[1]Доп.опции!B11:P1028,5,0)</f>
        <v>2200</v>
      </c>
      <c r="F38" s="65">
        <f>VLOOKUP(B38,[1]Доп.опции!B11:Q1028,7,0)</f>
        <v>2800</v>
      </c>
      <c r="G38" s="66">
        <f>VLOOKUP(B38,[1]Доп.опции!B11:R1028,9,0)</f>
        <v>4100</v>
      </c>
      <c r="H38" s="65">
        <f>VLOOKUP(B38,[1]Доп.опции!B11:S1028,11,0)</f>
        <v>5400</v>
      </c>
    </row>
    <row r="39" spans="2:8" ht="15" customHeight="1" x14ac:dyDescent="0.25">
      <c r="B39" s="79" t="s">
        <v>135</v>
      </c>
      <c r="C39" s="79"/>
      <c r="D39" s="79"/>
      <c r="E39" s="90">
        <f>VLOOKUP(B39,[1]Доп.опции!B12:P1029,5,0)</f>
        <v>15800</v>
      </c>
      <c r="F39" s="91"/>
      <c r="G39" s="91"/>
      <c r="H39" s="92"/>
    </row>
    <row r="40" spans="2:8" ht="15.75" customHeight="1" x14ac:dyDescent="0.25">
      <c r="B40" s="79" t="s">
        <v>136</v>
      </c>
      <c r="C40" s="79"/>
      <c r="D40" s="79"/>
      <c r="E40" s="90">
        <f>VLOOKUP(B40,[1]Доп.опции!B27:P1044,5,0)</f>
        <v>20400</v>
      </c>
      <c r="F40" s="91"/>
      <c r="G40" s="91"/>
      <c r="H40" s="92"/>
    </row>
    <row r="41" spans="2:8" ht="15.75" x14ac:dyDescent="0.25">
      <c r="B41" s="79" t="s">
        <v>137</v>
      </c>
      <c r="C41" s="79"/>
      <c r="D41" s="79"/>
      <c r="E41" s="90">
        <f>VLOOKUP(B41,[1]Доп.опции!B28:P1045,5,0)</f>
        <v>10800</v>
      </c>
      <c r="F41" s="91"/>
      <c r="G41" s="92"/>
      <c r="H41" s="65">
        <f>VLOOKUP(B41,[1]Доп.опции!B28:S1045,11,0)</f>
        <v>13700</v>
      </c>
    </row>
    <row r="42" spans="2:8" ht="31.5" customHeight="1" x14ac:dyDescent="0.25">
      <c r="B42" s="79" t="s">
        <v>115</v>
      </c>
      <c r="C42" s="79"/>
      <c r="D42" s="79"/>
      <c r="E42" s="65">
        <f>VLOOKUP(B42,[1]Доп.опции!B30:P1047,5,0)</f>
        <v>4400</v>
      </c>
      <c r="F42" s="65">
        <f>VLOOKUP(B42,[1]Доп.опции!B30:Q1047,7,0)</f>
        <v>7200</v>
      </c>
      <c r="G42" s="66">
        <f>VLOOKUP(B42,[1]Доп.опции!B30:R1047,9,0)</f>
        <v>11100</v>
      </c>
      <c r="H42" s="65">
        <f>VLOOKUP(B42,[1]Доп.опции!B30:S1047,11,0)</f>
        <v>11400</v>
      </c>
    </row>
    <row r="43" spans="2:8" ht="15.75" x14ac:dyDescent="0.25">
      <c r="B43" s="79" t="s">
        <v>138</v>
      </c>
      <c r="C43" s="79"/>
      <c r="D43" s="79"/>
      <c r="E43" s="93">
        <f>VLOOKUP(B43,[1]Доп.опции!B28:R1045,9,0)</f>
        <v>3300</v>
      </c>
      <c r="F43" s="93"/>
      <c r="G43" s="93"/>
      <c r="H43" s="93"/>
    </row>
    <row r="44" spans="2:8" ht="15" customHeight="1" x14ac:dyDescent="0.25">
      <c r="B44" s="79" t="s">
        <v>82</v>
      </c>
      <c r="C44" s="79"/>
      <c r="D44" s="79"/>
      <c r="E44" s="93">
        <f>VLOOKUP(B44,[1]Доп.опции!B29:R1046,9,0)</f>
        <v>7200</v>
      </c>
      <c r="F44" s="93"/>
      <c r="G44" s="93"/>
      <c r="H44" s="93"/>
    </row>
    <row r="45" spans="2:8" ht="15" customHeight="1" x14ac:dyDescent="0.25">
      <c r="B45" s="79" t="s">
        <v>83</v>
      </c>
      <c r="C45" s="79"/>
      <c r="D45" s="79"/>
      <c r="E45" s="93">
        <f>VLOOKUP(B45,[1]Доп.опции!B30:R1047,9,0)</f>
        <v>10500</v>
      </c>
      <c r="F45" s="93"/>
      <c r="G45" s="93"/>
      <c r="H45" s="93"/>
    </row>
    <row r="46" spans="2:8" ht="15" customHeight="1" x14ac:dyDescent="0.25">
      <c r="B46" s="79" t="s">
        <v>139</v>
      </c>
      <c r="C46" s="79"/>
      <c r="D46" s="79"/>
      <c r="E46" s="93">
        <f>[1]Доп.опции!J444-[1]Доп.опции!J484</f>
        <v>5300</v>
      </c>
      <c r="F46" s="93"/>
      <c r="G46" s="93"/>
      <c r="H46" s="93"/>
    </row>
    <row r="47" spans="2:8" ht="15" customHeight="1" x14ac:dyDescent="0.25">
      <c r="B47" s="79" t="s">
        <v>140</v>
      </c>
      <c r="C47" s="79"/>
      <c r="D47" s="79"/>
      <c r="E47" s="93">
        <f>[1]Доп.опции!J449-[1]Доп.опции!J484</f>
        <v>12300</v>
      </c>
      <c r="F47" s="93"/>
      <c r="G47" s="93"/>
      <c r="H47" s="93"/>
    </row>
    <row r="48" spans="2:8" ht="15" customHeight="1" x14ac:dyDescent="0.25">
      <c r="B48" s="79" t="s">
        <v>141</v>
      </c>
      <c r="C48" s="79"/>
      <c r="D48" s="79"/>
      <c r="E48" s="93">
        <f>[1]Доп.опции!J464-[1]Доп.опции!J484</f>
        <v>17500</v>
      </c>
      <c r="F48" s="93"/>
      <c r="G48" s="93"/>
      <c r="H48" s="93"/>
    </row>
    <row r="49" spans="2:8" ht="30" customHeight="1" x14ac:dyDescent="0.25">
      <c r="B49" s="79" t="s">
        <v>142</v>
      </c>
      <c r="C49" s="79"/>
      <c r="D49" s="79"/>
      <c r="E49" s="93">
        <f>[1]Доп.опции!J469-[1]Доп.опции!J484</f>
        <v>21900</v>
      </c>
      <c r="F49" s="93"/>
      <c r="G49" s="93"/>
      <c r="H49" s="93"/>
    </row>
    <row r="50" spans="2:8" ht="31.5" customHeight="1" x14ac:dyDescent="0.25">
      <c r="B50" s="79" t="s">
        <v>143</v>
      </c>
      <c r="C50" s="79"/>
      <c r="D50" s="79"/>
      <c r="E50" s="93">
        <f>VLOOKUP(B50,[1]Доп.опции!B40:R1058,9,0)</f>
        <v>1900</v>
      </c>
      <c r="F50" s="93"/>
      <c r="G50" s="93"/>
      <c r="H50" s="93"/>
    </row>
    <row r="51" spans="2:8" ht="31.5" customHeight="1" x14ac:dyDescent="0.25">
      <c r="B51" s="79" t="s">
        <v>95</v>
      </c>
      <c r="C51" s="79"/>
      <c r="D51" s="79"/>
      <c r="E51" s="93">
        <f>VLOOKUP(B51,[1]Доп.опции!B41:R1059,9,0)</f>
        <v>1600</v>
      </c>
      <c r="F51" s="93"/>
      <c r="G51" s="93"/>
      <c r="H51" s="93"/>
    </row>
    <row r="52" spans="2:8" ht="15.75" x14ac:dyDescent="0.25">
      <c r="B52" s="79" t="s">
        <v>144</v>
      </c>
      <c r="C52" s="79"/>
      <c r="D52" s="79"/>
      <c r="E52" s="90">
        <f>-[1]Доп.опции!J728</f>
        <v>-11000</v>
      </c>
      <c r="F52" s="91"/>
      <c r="G52" s="92"/>
      <c r="H52" s="65">
        <f>-[1]Доп.опции!J733</f>
        <v>-13200</v>
      </c>
    </row>
    <row r="53" spans="2:8" ht="15.75" x14ac:dyDescent="0.25">
      <c r="B53" s="79" t="s">
        <v>123</v>
      </c>
      <c r="C53" s="79"/>
      <c r="D53" s="79"/>
      <c r="E53" s="65">
        <f>VLOOKUP(B53,[1]Доп.опции!B14:P1031,5,0)</f>
        <v>3800</v>
      </c>
      <c r="F53" s="65">
        <f>VLOOKUP(B53,[1]Доп.опции!B14:Q1031,7,0)</f>
        <v>4700</v>
      </c>
      <c r="G53" s="66">
        <f>VLOOKUP(B53,[1]Доп.опции!B14:R1031,9,0)</f>
        <v>6300</v>
      </c>
      <c r="H53" s="65">
        <f>VLOOKUP(B53,[1]Доп.опции!B14:S1031,11,0)</f>
        <v>7700</v>
      </c>
    </row>
    <row r="54" spans="2:8" ht="15.75" x14ac:dyDescent="0.25">
      <c r="B54" s="79" t="s">
        <v>124</v>
      </c>
      <c r="C54" s="79"/>
      <c r="D54" s="79"/>
      <c r="E54" s="65">
        <f>VLOOKUP(B54,[1]Доп.опции!B15:P1032,5,0)</f>
        <v>6100</v>
      </c>
      <c r="F54" s="65">
        <f>VLOOKUP(B54,[1]Доп.опции!B15:Q1032,7,0)</f>
        <v>7200</v>
      </c>
      <c r="G54" s="66">
        <f>VLOOKUP(B54,[1]Доп.опции!B15:R1032,9,0)</f>
        <v>9100</v>
      </c>
      <c r="H54" s="65">
        <f>VLOOKUP(B54,[1]Доп.опции!B15:S1032,11,0)</f>
        <v>9700</v>
      </c>
    </row>
    <row r="55" spans="2:8" ht="46.5" customHeight="1" x14ac:dyDescent="0.25">
      <c r="B55" s="79" t="s">
        <v>125</v>
      </c>
      <c r="C55" s="79"/>
      <c r="D55" s="79"/>
      <c r="E55" s="65">
        <f>VLOOKUP(B55,[1]Доп.опции!B16:P1033,5,0)</f>
        <v>4500</v>
      </c>
      <c r="F55" s="65">
        <f>VLOOKUP(B55,[1]Доп.опции!B16:Q1033,7,0)</f>
        <v>5300</v>
      </c>
      <c r="G55" s="66">
        <f>VLOOKUP(B55,[1]Доп.опции!B16:R1033,9,0)</f>
        <v>7200</v>
      </c>
      <c r="H55" s="65">
        <f>VLOOKUP(B55,[1]Доп.опции!B16:S1033,11,0)</f>
        <v>8900</v>
      </c>
    </row>
    <row r="56" spans="2:8" x14ac:dyDescent="0.25">
      <c r="B56" s="86" t="s">
        <v>96</v>
      </c>
      <c r="C56" s="87"/>
      <c r="D56" s="87"/>
      <c r="E56" s="87"/>
      <c r="F56" s="87"/>
      <c r="G56" s="87"/>
      <c r="H56" s="88"/>
    </row>
  </sheetData>
  <mergeCells count="58">
    <mergeCell ref="B55:D55"/>
    <mergeCell ref="B56:H56"/>
    <mergeCell ref="B51:D51"/>
    <mergeCell ref="E51:H51"/>
    <mergeCell ref="B52:D52"/>
    <mergeCell ref="E52:G52"/>
    <mergeCell ref="B53:D53"/>
    <mergeCell ref="B54:D54"/>
    <mergeCell ref="B48:D48"/>
    <mergeCell ref="E48:H48"/>
    <mergeCell ref="B49:D49"/>
    <mergeCell ref="E49:H49"/>
    <mergeCell ref="B50:D50"/>
    <mergeCell ref="E50:H50"/>
    <mergeCell ref="B45:D45"/>
    <mergeCell ref="E45:H45"/>
    <mergeCell ref="B46:D46"/>
    <mergeCell ref="E46:H46"/>
    <mergeCell ref="B47:D47"/>
    <mergeCell ref="E47:H47"/>
    <mergeCell ref="B41:D41"/>
    <mergeCell ref="E41:G41"/>
    <mergeCell ref="B42:D42"/>
    <mergeCell ref="B43:D43"/>
    <mergeCell ref="E43:H43"/>
    <mergeCell ref="B44:D44"/>
    <mergeCell ref="E44:H44"/>
    <mergeCell ref="B36:D36"/>
    <mergeCell ref="B37:D37"/>
    <mergeCell ref="B38:D38"/>
    <mergeCell ref="B39:D39"/>
    <mergeCell ref="E39:H39"/>
    <mergeCell ref="B40:D40"/>
    <mergeCell ref="E40:H40"/>
    <mergeCell ref="C24:G24"/>
    <mergeCell ref="B25:H25"/>
    <mergeCell ref="B26:H26"/>
    <mergeCell ref="B33:H33"/>
    <mergeCell ref="B34:D34"/>
    <mergeCell ref="B35:D35"/>
    <mergeCell ref="D18:G18"/>
    <mergeCell ref="D19:G19"/>
    <mergeCell ref="D20:G20"/>
    <mergeCell ref="D21:G21"/>
    <mergeCell ref="D22:G22"/>
    <mergeCell ref="D23:G23"/>
    <mergeCell ref="C12:G12"/>
    <mergeCell ref="D13:G13"/>
    <mergeCell ref="D14:G14"/>
    <mergeCell ref="D15:G15"/>
    <mergeCell ref="D16:G16"/>
    <mergeCell ref="D17:G17"/>
    <mergeCell ref="B2:H2"/>
    <mergeCell ref="B3:H3"/>
    <mergeCell ref="C4:G4"/>
    <mergeCell ref="B5:E5"/>
    <mergeCell ref="F5:G5"/>
    <mergeCell ref="A11:I11"/>
  </mergeCells>
  <hyperlinks>
    <hyperlink ref="B3" r:id="rId1" display="http://www.moduldom-ural.ru/"/>
  </hyperlinks>
  <printOptions horizontalCentered="1"/>
  <pageMargins left="0" right="0" top="7.874015748031496E-2" bottom="7.874015748031496E-2" header="0" footer="0"/>
  <pageSetup paperSize="9" scale="90" fitToHeight="0" orientation="portrait" r:id="rId2"/>
  <rowBreaks count="1" manualBreakCount="1">
    <brk id="24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[1]Доп.опции!#REF!</xm:f>
          </x14:formula1>
          <xm:sqref>B53:B55 B50:B51 B35:B45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view="pageLayout" workbookViewId="0">
      <selection activeCell="C1" sqref="C1"/>
    </sheetView>
  </sheetViews>
  <sheetFormatPr defaultColWidth="9.140625" defaultRowHeight="15" x14ac:dyDescent="0.25"/>
  <cols>
    <col min="1" max="1" width="6" customWidth="1"/>
    <col min="2" max="2" width="10" customWidth="1"/>
    <col min="3" max="3" width="22.7109375" customWidth="1"/>
    <col min="4" max="7" width="13" customWidth="1"/>
    <col min="8" max="8" width="11.28515625" customWidth="1"/>
    <col min="10" max="10" width="14.140625" customWidth="1"/>
  </cols>
  <sheetData>
    <row r="1" spans="1:8" ht="15.75" x14ac:dyDescent="0.25">
      <c r="B1" s="54"/>
      <c r="C1" s="1"/>
      <c r="D1" s="55" t="s">
        <v>0</v>
      </c>
      <c r="E1" s="55"/>
      <c r="F1" s="55"/>
      <c r="G1" s="55"/>
      <c r="H1" s="1"/>
    </row>
    <row r="2" spans="1:8" ht="15.75" x14ac:dyDescent="0.25">
      <c r="B2" s="4" t="s">
        <v>1</v>
      </c>
      <c r="C2" s="4"/>
      <c r="D2" s="4"/>
      <c r="E2" s="4"/>
      <c r="F2" s="4"/>
      <c r="G2" s="4"/>
      <c r="H2" s="4"/>
    </row>
    <row r="3" spans="1:8" ht="15.75" x14ac:dyDescent="0.25">
      <c r="B3" s="5" t="s">
        <v>2</v>
      </c>
      <c r="C3" s="5"/>
      <c r="D3" s="5"/>
      <c r="E3" s="5"/>
      <c r="F3" s="5"/>
      <c r="G3" s="5"/>
      <c r="H3" s="5"/>
    </row>
    <row r="4" spans="1:8" ht="15.75" x14ac:dyDescent="0.25">
      <c r="B4" s="54"/>
      <c r="C4" s="4" t="s">
        <v>3</v>
      </c>
      <c r="D4" s="4"/>
      <c r="E4" s="4"/>
      <c r="F4" s="4"/>
      <c r="G4" s="4"/>
      <c r="H4" s="1"/>
    </row>
    <row r="5" spans="1:8" ht="15.75" x14ac:dyDescent="0.25">
      <c r="B5" s="7" t="s">
        <v>97</v>
      </c>
      <c r="C5" s="7"/>
      <c r="D5" s="7"/>
      <c r="E5" s="7"/>
      <c r="F5" s="56">
        <f ca="1">TODAY()</f>
        <v>44998</v>
      </c>
      <c r="G5" s="56"/>
      <c r="H5" s="9"/>
    </row>
    <row r="6" spans="1:8" ht="16.5" thickBot="1" x14ac:dyDescent="0.3">
      <c r="B6" s="57"/>
      <c r="C6" s="58" t="s">
        <v>5</v>
      </c>
      <c r="D6" s="59" t="s">
        <v>6</v>
      </c>
      <c r="E6" s="59" t="s">
        <v>7</v>
      </c>
      <c r="F6" s="59" t="s">
        <v>8</v>
      </c>
      <c r="G6" s="59" t="s">
        <v>9</v>
      </c>
      <c r="H6" s="60"/>
    </row>
    <row r="7" spans="1:8" ht="15.75" x14ac:dyDescent="0.25">
      <c r="B7" s="57"/>
      <c r="C7" s="61" t="s">
        <v>98</v>
      </c>
      <c r="D7" s="62">
        <f>'[1]Прайсовые цены'!D44</f>
        <v>100300</v>
      </c>
      <c r="E7" s="62">
        <f>'[1]Прайсовые цены'!E44</f>
        <v>119000</v>
      </c>
      <c r="F7" s="63">
        <f>'[1]Прайсовые цены'!F44</f>
        <v>152100</v>
      </c>
      <c r="G7" s="62">
        <f>'[1]Прайсовые цены'!G44</f>
        <v>173400</v>
      </c>
      <c r="H7" s="60"/>
    </row>
    <row r="8" spans="1:8" ht="15.75" x14ac:dyDescent="0.25">
      <c r="B8" s="57"/>
      <c r="C8" s="64" t="s">
        <v>99</v>
      </c>
      <c r="D8" s="62">
        <f>'[1]Прайсовые цены'!D55</f>
        <v>112600</v>
      </c>
      <c r="E8" s="65">
        <f>'[1]Прайсовые цены'!E55</f>
        <v>132400</v>
      </c>
      <c r="F8" s="66">
        <f>'[1]Прайсовые цены'!F55</f>
        <v>168700</v>
      </c>
      <c r="G8" s="65">
        <f>'[1]Прайсовые цены'!G55</f>
        <v>189400</v>
      </c>
      <c r="H8" s="60"/>
    </row>
    <row r="9" spans="1:8" ht="15.75" x14ac:dyDescent="0.25">
      <c r="B9" s="57"/>
      <c r="C9" s="64" t="s">
        <v>100</v>
      </c>
      <c r="D9" s="62">
        <f>'[1]Прайсовые цены'!D55</f>
        <v>112600</v>
      </c>
      <c r="E9" s="65">
        <f>'[1]Прайсовые цены'!E55</f>
        <v>132400</v>
      </c>
      <c r="F9" s="66">
        <f>'[1]Прайсовые цены'!F55</f>
        <v>168700</v>
      </c>
      <c r="G9" s="65">
        <f>'[1]Прайсовые цены'!G55</f>
        <v>189400</v>
      </c>
      <c r="H9" s="60"/>
    </row>
    <row r="10" spans="1:8" ht="15.75" x14ac:dyDescent="0.25">
      <c r="C10" s="64" t="s">
        <v>101</v>
      </c>
      <c r="D10" s="62">
        <f>'[1]Прайсовые цены'!D66</f>
        <v>135000</v>
      </c>
      <c r="E10" s="65">
        <f>'[1]Прайсовые цены'!E66</f>
        <v>157800</v>
      </c>
      <c r="F10" s="66">
        <f>'[1]Прайсовые цены'!F66</f>
        <v>202000</v>
      </c>
      <c r="G10" s="65">
        <f>'[1]Прайсовые цены'!G66</f>
        <v>222700</v>
      </c>
    </row>
    <row r="11" spans="1:8" x14ac:dyDescent="0.25">
      <c r="A11" s="15" t="s">
        <v>14</v>
      </c>
      <c r="B11" s="15"/>
      <c r="C11" s="15"/>
      <c r="D11" s="15"/>
      <c r="E11" s="15"/>
      <c r="F11" s="15"/>
      <c r="G11" s="15"/>
      <c r="H11" s="15"/>
    </row>
    <row r="12" spans="1:8" x14ac:dyDescent="0.25">
      <c r="B12" s="67"/>
      <c r="C12" s="68" t="s">
        <v>15</v>
      </c>
      <c r="D12" s="68"/>
      <c r="E12" s="68"/>
      <c r="F12" s="68"/>
      <c r="G12" s="68"/>
      <c r="H12" s="69"/>
    </row>
    <row r="13" spans="1:8" ht="15.75" x14ac:dyDescent="0.25">
      <c r="C13" s="70" t="s">
        <v>16</v>
      </c>
      <c r="D13" s="71" t="s">
        <v>102</v>
      </c>
      <c r="E13" s="71"/>
      <c r="F13" s="71"/>
      <c r="G13" s="71"/>
      <c r="H13" s="72"/>
    </row>
    <row r="14" spans="1:8" ht="61.5" customHeight="1" x14ac:dyDescent="0.25">
      <c r="C14" s="70" t="s">
        <v>20</v>
      </c>
      <c r="D14" s="71" t="s">
        <v>21</v>
      </c>
      <c r="E14" s="71"/>
      <c r="F14" s="71"/>
      <c r="G14" s="71"/>
      <c r="H14" s="72"/>
    </row>
    <row r="15" spans="1:8" ht="124.5" customHeight="1" x14ac:dyDescent="0.25">
      <c r="C15" s="70" t="s">
        <v>22</v>
      </c>
      <c r="D15" s="73" t="s">
        <v>103</v>
      </c>
      <c r="E15" s="74"/>
      <c r="F15" s="74"/>
      <c r="G15" s="75"/>
      <c r="H15" s="72"/>
    </row>
    <row r="16" spans="1:8" ht="31.5" x14ac:dyDescent="0.25">
      <c r="C16" s="70" t="s">
        <v>25</v>
      </c>
      <c r="D16" s="71" t="s">
        <v>104</v>
      </c>
      <c r="E16" s="71"/>
      <c r="F16" s="71"/>
      <c r="G16" s="71"/>
      <c r="H16" s="72"/>
    </row>
    <row r="17" spans="2:8" ht="15.75" x14ac:dyDescent="0.25">
      <c r="C17" s="70" t="s">
        <v>28</v>
      </c>
      <c r="D17" s="71" t="s">
        <v>105</v>
      </c>
      <c r="E17" s="71"/>
      <c r="F17" s="71"/>
      <c r="G17" s="71"/>
      <c r="H17" s="72"/>
    </row>
    <row r="18" spans="2:8" ht="31.5" customHeight="1" x14ac:dyDescent="0.25">
      <c r="C18" s="70" t="s">
        <v>31</v>
      </c>
      <c r="D18" s="71" t="s">
        <v>106</v>
      </c>
      <c r="E18" s="71"/>
      <c r="F18" s="71"/>
      <c r="G18" s="71"/>
      <c r="H18" s="72"/>
    </row>
    <row r="19" spans="2:8" ht="18" customHeight="1" x14ac:dyDescent="0.25">
      <c r="C19" s="70" t="s">
        <v>35</v>
      </c>
      <c r="D19" s="71" t="s">
        <v>107</v>
      </c>
      <c r="E19" s="71"/>
      <c r="F19" s="71"/>
      <c r="G19" s="71"/>
      <c r="H19" s="72"/>
    </row>
    <row r="20" spans="2:8" ht="34.5" customHeight="1" x14ac:dyDescent="0.25">
      <c r="C20" s="70" t="s">
        <v>39</v>
      </c>
      <c r="D20" s="71" t="s">
        <v>42</v>
      </c>
      <c r="E20" s="71"/>
      <c r="F20" s="71"/>
      <c r="G20" s="71"/>
      <c r="H20" s="72"/>
    </row>
    <row r="21" spans="2:8" ht="33" customHeight="1" x14ac:dyDescent="0.25">
      <c r="C21" s="70" t="s">
        <v>43</v>
      </c>
      <c r="D21" s="71" t="s">
        <v>45</v>
      </c>
      <c r="E21" s="71"/>
      <c r="F21" s="71"/>
      <c r="G21" s="71"/>
      <c r="H21" s="72"/>
    </row>
    <row r="22" spans="2:8" ht="60" customHeight="1" x14ac:dyDescent="0.25">
      <c r="C22" s="70" t="s">
        <v>47</v>
      </c>
      <c r="D22" s="71" t="s">
        <v>108</v>
      </c>
      <c r="E22" s="71"/>
      <c r="F22" s="71"/>
      <c r="G22" s="71"/>
      <c r="H22" s="72"/>
    </row>
    <row r="23" spans="2:8" ht="15" customHeight="1" x14ac:dyDescent="0.25">
      <c r="B23" s="67"/>
      <c r="C23" s="71" t="s">
        <v>51</v>
      </c>
      <c r="D23" s="71"/>
      <c r="E23" s="71"/>
      <c r="F23" s="71"/>
      <c r="G23" s="71"/>
      <c r="H23" s="72"/>
    </row>
    <row r="24" spans="2:8" ht="15.75" x14ac:dyDescent="0.25">
      <c r="B24" s="37" t="s">
        <v>56</v>
      </c>
      <c r="C24" s="37"/>
      <c r="D24" s="37"/>
      <c r="E24" s="37"/>
      <c r="F24" s="37"/>
      <c r="G24" s="37"/>
      <c r="H24" s="37"/>
    </row>
    <row r="25" spans="2:8" ht="18.75" customHeight="1" x14ac:dyDescent="0.25">
      <c r="B25" s="76"/>
      <c r="C25" s="76"/>
      <c r="D25" s="76"/>
      <c r="E25" s="76"/>
      <c r="F25" s="76"/>
      <c r="G25" s="76"/>
      <c r="H25" s="76"/>
    </row>
    <row r="38" spans="2:8" ht="16.5" customHeight="1" x14ac:dyDescent="0.25"/>
    <row r="39" spans="2:8" ht="15.75" x14ac:dyDescent="0.25">
      <c r="B39" s="38" t="s">
        <v>57</v>
      </c>
      <c r="C39" s="38"/>
      <c r="D39" s="38"/>
      <c r="E39" s="38"/>
      <c r="F39" s="38"/>
      <c r="G39" s="38"/>
      <c r="H39" s="38"/>
    </row>
    <row r="40" spans="2:8" ht="15.75" x14ac:dyDescent="0.25">
      <c r="B40" s="77" t="s">
        <v>58</v>
      </c>
      <c r="C40" s="77"/>
      <c r="D40" s="77"/>
      <c r="E40" s="78" t="s">
        <v>6</v>
      </c>
      <c r="F40" s="78" t="s">
        <v>7</v>
      </c>
      <c r="G40" s="66" t="s">
        <v>8</v>
      </c>
      <c r="H40" s="78" t="s">
        <v>9</v>
      </c>
    </row>
    <row r="41" spans="2:8" ht="15" customHeight="1" x14ac:dyDescent="0.25">
      <c r="B41" s="79" t="s">
        <v>65</v>
      </c>
      <c r="C41" s="79"/>
      <c r="D41" s="79"/>
      <c r="E41" s="80">
        <f>VLOOKUP(B41,[1]Доп.опции!B8:P1025,5,0)</f>
        <v>11900</v>
      </c>
      <c r="F41" s="80">
        <f>VLOOKUP(B41,[1]Доп.опции!B8:Q1025,7,0)</f>
        <v>14700</v>
      </c>
      <c r="G41" s="81">
        <f>VLOOKUP(B41,[1]Доп.опции!B8:R1025,9,0)</f>
        <v>18900</v>
      </c>
      <c r="H41" s="80">
        <f>VLOOKUP(B41,[1]Доп.опции!B8:S1025,11,0)</f>
        <v>21400</v>
      </c>
    </row>
    <row r="42" spans="2:8" ht="15" customHeight="1" x14ac:dyDescent="0.25">
      <c r="B42" s="79" t="s">
        <v>109</v>
      </c>
      <c r="C42" s="79"/>
      <c r="D42" s="79"/>
      <c r="E42" s="80">
        <f>VLOOKUP(B42,[1]Доп.опции!B9:P1026,5,0)</f>
        <v>1400</v>
      </c>
      <c r="F42" s="80">
        <f>VLOOKUP(B42,[1]Доп.опции!B9:Q1026,7,0)</f>
        <v>1800</v>
      </c>
      <c r="G42" s="81">
        <f>VLOOKUP(B42,[1]Доп.опции!B9:R1026,9,0)</f>
        <v>2700</v>
      </c>
      <c r="H42" s="80">
        <f>VLOOKUP(B42,[1]Доп.опции!B9:S1026,11,0)</f>
        <v>3600</v>
      </c>
    </row>
    <row r="43" spans="2:8" ht="15" customHeight="1" x14ac:dyDescent="0.25">
      <c r="B43" s="79" t="s">
        <v>110</v>
      </c>
      <c r="C43" s="79"/>
      <c r="D43" s="79"/>
      <c r="E43" s="80">
        <f>VLOOKUP(B43,[1]Доп.опции!B10:P1027,5,0)</f>
        <v>5200</v>
      </c>
      <c r="F43" s="80">
        <f>VLOOKUP(B43,[1]Доп.опции!B10:Q1027,7,0)</f>
        <v>6400</v>
      </c>
      <c r="G43" s="81">
        <f>VLOOKUP(B43,[1]Доп.опции!B10:R1027,9,0)</f>
        <v>6800</v>
      </c>
      <c r="H43" s="80">
        <f>VLOOKUP(B43,[1]Доп.опции!B10:S1027,11,0)</f>
        <v>7400</v>
      </c>
    </row>
    <row r="44" spans="2:8" ht="31.5" customHeight="1" x14ac:dyDescent="0.25">
      <c r="B44" s="79" t="s">
        <v>111</v>
      </c>
      <c r="C44" s="79"/>
      <c r="D44" s="79"/>
      <c r="E44" s="80">
        <f>VLOOKUP(B44,[1]Доп.опции!B11:P1028,5,0)</f>
        <v>2200</v>
      </c>
      <c r="F44" s="80">
        <f>VLOOKUP(B44,[1]Доп.опции!B11:Q1028,7,0)</f>
        <v>2800</v>
      </c>
      <c r="G44" s="81">
        <f>VLOOKUP(B44,[1]Доп.опции!B11:R1028,9,0)</f>
        <v>4100</v>
      </c>
      <c r="H44" s="80">
        <f>VLOOKUP(B44,[1]Доп.опции!B11:S1028,11,0)</f>
        <v>5400</v>
      </c>
    </row>
    <row r="45" spans="2:8" ht="33" customHeight="1" x14ac:dyDescent="0.25">
      <c r="B45" s="82" t="s">
        <v>67</v>
      </c>
      <c r="C45" s="83"/>
      <c r="D45" s="84"/>
      <c r="E45" s="80">
        <f>VLOOKUP(B45,[1]Доп.опции!B11:P1028,5,0)</f>
        <v>1800</v>
      </c>
      <c r="F45" s="80">
        <f>VLOOKUP(B45,[1]Доп.опции!B11:Q1028,7,0)</f>
        <v>2000</v>
      </c>
      <c r="G45" s="81">
        <f>VLOOKUP(B45,[1]Доп.опции!B11:R1028,9,0)</f>
        <v>2800</v>
      </c>
      <c r="H45" s="80">
        <f>VLOOKUP(B45,[1]Доп.опции!B11:S1028,11,0)</f>
        <v>2800</v>
      </c>
    </row>
    <row r="46" spans="2:8" ht="15" customHeight="1" x14ac:dyDescent="0.25">
      <c r="B46" s="79" t="s">
        <v>68</v>
      </c>
      <c r="C46" s="79"/>
      <c r="D46" s="79"/>
      <c r="E46" s="80">
        <f>VLOOKUP(B46,[1]Доп.опции!B12:P1029,5,0)</f>
        <v>3000</v>
      </c>
      <c r="F46" s="80">
        <f>VLOOKUP(B46,[1]Доп.опции!B12:Q1029,7,0)</f>
        <v>3800</v>
      </c>
      <c r="G46" s="81">
        <f>VLOOKUP(B46,[1]Доп.опции!B12:R1029,9,0)</f>
        <v>5600</v>
      </c>
      <c r="H46" s="80">
        <f>VLOOKUP(B46,[1]Доп.опции!B12:S1029,11,0)</f>
        <v>6800</v>
      </c>
    </row>
    <row r="47" spans="2:8" ht="15" customHeight="1" x14ac:dyDescent="0.25">
      <c r="B47" s="79" t="s">
        <v>69</v>
      </c>
      <c r="C47" s="79"/>
      <c r="D47" s="79"/>
      <c r="E47" s="80">
        <f>VLOOKUP(B47,[1]Доп.опции!B13:P1030,5,0)</f>
        <v>2100</v>
      </c>
      <c r="F47" s="80">
        <f>VLOOKUP(B47,[1]Доп.опции!B13:Q1030,7,0)</f>
        <v>2700</v>
      </c>
      <c r="G47" s="81">
        <f>VLOOKUP(B47,[1]Доп.опции!B13:R1030,9,0)</f>
        <v>4100</v>
      </c>
      <c r="H47" s="80">
        <f>VLOOKUP(B47,[1]Доп.опции!B13:S1030,11,0)</f>
        <v>4900</v>
      </c>
    </row>
    <row r="48" spans="2:8" ht="15" customHeight="1" x14ac:dyDescent="0.25">
      <c r="B48" s="79" t="s">
        <v>112</v>
      </c>
      <c r="C48" s="79"/>
      <c r="D48" s="79"/>
      <c r="E48" s="80">
        <f>VLOOKUP(B48,[1]Доп.опции!B14:P1031,5,0)</f>
        <v>5800</v>
      </c>
      <c r="F48" s="80">
        <f>VLOOKUP(B48,[1]Доп.опции!B14:Q1031,7,0)</f>
        <v>7300</v>
      </c>
      <c r="G48" s="81">
        <f>VLOOKUP(B48,[1]Доп.опции!B14:R1031,9,0)</f>
        <v>11200</v>
      </c>
      <c r="H48" s="80">
        <f>VLOOKUP(B48,[1]Доп.опции!B14:S1031,11,0)</f>
        <v>12700</v>
      </c>
    </row>
    <row r="49" spans="2:8" ht="15" customHeight="1" x14ac:dyDescent="0.25">
      <c r="B49" s="79" t="s">
        <v>113</v>
      </c>
      <c r="C49" s="79"/>
      <c r="D49" s="79"/>
      <c r="E49" s="80">
        <f>'[1]Прайс бытовки'!D59-'[1]Прайс бытовки'!D56</f>
        <v>12200</v>
      </c>
      <c r="F49" s="80">
        <f>'[1]Прайс бытовки'!E59-'[1]Прайс бытовки'!E56</f>
        <v>15400</v>
      </c>
      <c r="G49" s="81">
        <f>'[1]Прайс бытовки'!F59-'[1]Прайс бытовки'!F56</f>
        <v>19400</v>
      </c>
      <c r="H49" s="80">
        <f>'[1]Прайс бытовки'!G59-'[1]Прайс бытовки'!G56</f>
        <v>19600</v>
      </c>
    </row>
    <row r="50" spans="2:8" ht="15" customHeight="1" x14ac:dyDescent="0.25">
      <c r="B50" s="79" t="s">
        <v>114</v>
      </c>
      <c r="C50" s="79"/>
      <c r="D50" s="79"/>
      <c r="E50" s="80">
        <f>'[1]Прайс бытовки'!D57-'[1]Прайс бытовки'!D56</f>
        <v>10500</v>
      </c>
      <c r="F50" s="80">
        <f>'[1]Прайс бытовки'!E57-'[1]Прайс бытовки'!E56</f>
        <v>12300</v>
      </c>
      <c r="G50" s="81">
        <f>'[1]Прайс бытовки'!F57-'[1]Прайс бытовки'!F56</f>
        <v>14900</v>
      </c>
      <c r="H50" s="80">
        <f>'[1]Прайс бытовки'!G57-'[1]Прайс бытовки'!G56</f>
        <v>14700</v>
      </c>
    </row>
    <row r="51" spans="2:8" ht="15" customHeight="1" x14ac:dyDescent="0.25">
      <c r="B51" s="79" t="s">
        <v>78</v>
      </c>
      <c r="C51" s="79"/>
      <c r="D51" s="79"/>
      <c r="E51" s="85">
        <f>VLOOKUP(B51,[1]Доп.опции!B25:R1042,9,0)</f>
        <v>4300</v>
      </c>
      <c r="F51" s="85"/>
      <c r="G51" s="85"/>
      <c r="H51" s="85"/>
    </row>
    <row r="52" spans="2:8" ht="15.75" x14ac:dyDescent="0.25">
      <c r="B52" s="79" t="s">
        <v>80</v>
      </c>
      <c r="C52" s="79"/>
      <c r="D52" s="79"/>
      <c r="E52" s="80">
        <f>VLOOKUP(B52,[1]Доп.опции!B27:P1044,5,0)</f>
        <v>5100</v>
      </c>
      <c r="F52" s="80">
        <f>VLOOKUP(B52,[1]Доп.опции!B27:Q1044,7,0)</f>
        <v>6000</v>
      </c>
      <c r="G52" s="81">
        <f>VLOOKUP(B52,[1]Доп.опции!B27:R1044,9,0)</f>
        <v>7600</v>
      </c>
      <c r="H52" s="80">
        <f>VLOOKUP(B52,[1]Доп.опции!B27:S1044,11,0)</f>
        <v>8000</v>
      </c>
    </row>
    <row r="53" spans="2:8" ht="31.5" customHeight="1" x14ac:dyDescent="0.25">
      <c r="B53" s="79" t="s">
        <v>115</v>
      </c>
      <c r="C53" s="79"/>
      <c r="D53" s="79"/>
      <c r="E53" s="80">
        <f>VLOOKUP(B53,[1]Доп.опции!B28:P1045,5,0)</f>
        <v>4400</v>
      </c>
      <c r="F53" s="80">
        <f>VLOOKUP(B53,[1]Доп.опции!B28:Q1045,7,0)</f>
        <v>7200</v>
      </c>
      <c r="G53" s="81">
        <f>VLOOKUP(B53,[1]Доп.опции!B28:R1045,9,0)</f>
        <v>11100</v>
      </c>
      <c r="H53" s="80">
        <f>VLOOKUP(B53,[1]Доп.опции!B28:S1045,11,0)</f>
        <v>11400</v>
      </c>
    </row>
    <row r="54" spans="2:8" ht="15" customHeight="1" x14ac:dyDescent="0.25">
      <c r="B54" s="79" t="s">
        <v>82</v>
      </c>
      <c r="C54" s="79"/>
      <c r="D54" s="79"/>
      <c r="E54" s="85">
        <f>VLOOKUP(B54,[1]Доп.опции!B29:R1046,9,0)</f>
        <v>7200</v>
      </c>
      <c r="F54" s="85"/>
      <c r="G54" s="85"/>
      <c r="H54" s="85"/>
    </row>
    <row r="55" spans="2:8" ht="15" customHeight="1" x14ac:dyDescent="0.25">
      <c r="B55" s="79" t="s">
        <v>83</v>
      </c>
      <c r="C55" s="79"/>
      <c r="D55" s="79"/>
      <c r="E55" s="85">
        <f>VLOOKUP(B55,[1]Доп.опции!B30:R1047,9,0)</f>
        <v>10500</v>
      </c>
      <c r="F55" s="85"/>
      <c r="G55" s="85"/>
      <c r="H55" s="85"/>
    </row>
    <row r="56" spans="2:8" ht="15" customHeight="1" x14ac:dyDescent="0.25">
      <c r="B56" s="79" t="s">
        <v>84</v>
      </c>
      <c r="C56" s="79"/>
      <c r="D56" s="79"/>
      <c r="E56" s="85">
        <f>VLOOKUP(B56,[1]Доп.опции!B31:R1048,9,0)</f>
        <v>7900</v>
      </c>
      <c r="F56" s="85"/>
      <c r="G56" s="85"/>
      <c r="H56" s="85"/>
    </row>
    <row r="57" spans="2:8" ht="15" customHeight="1" x14ac:dyDescent="0.25">
      <c r="B57" s="79" t="s">
        <v>85</v>
      </c>
      <c r="C57" s="79"/>
      <c r="D57" s="79"/>
      <c r="E57" s="85">
        <f>VLOOKUP(B57,[1]Доп.опции!B32:R1049,9,0)</f>
        <v>4700</v>
      </c>
      <c r="F57" s="85"/>
      <c r="G57" s="85"/>
      <c r="H57" s="85"/>
    </row>
    <row r="58" spans="2:8" ht="15" customHeight="1" x14ac:dyDescent="0.25">
      <c r="B58" s="79" t="s">
        <v>116</v>
      </c>
      <c r="C58" s="79"/>
      <c r="D58" s="79"/>
      <c r="E58" s="85">
        <f>[1]Доп.опции!J484-[1]Доп.опции!J444</f>
        <v>-5300</v>
      </c>
      <c r="F58" s="85"/>
      <c r="G58" s="85"/>
      <c r="H58" s="85"/>
    </row>
    <row r="59" spans="2:8" ht="15" customHeight="1" x14ac:dyDescent="0.25">
      <c r="B59" s="79" t="s">
        <v>117</v>
      </c>
      <c r="C59" s="79"/>
      <c r="D59" s="79"/>
      <c r="E59" s="85">
        <f>[1]Доп.опции!J449-[1]Доп.опции!J444</f>
        <v>7000</v>
      </c>
      <c r="F59" s="85"/>
      <c r="G59" s="85"/>
      <c r="H59" s="85"/>
    </row>
    <row r="60" spans="2:8" ht="15" customHeight="1" x14ac:dyDescent="0.25">
      <c r="B60" s="79" t="s">
        <v>118</v>
      </c>
      <c r="C60" s="79"/>
      <c r="D60" s="79"/>
      <c r="E60" s="85">
        <f>[1]Доп.опции!J464-[1]Доп.опции!J444</f>
        <v>12200</v>
      </c>
      <c r="F60" s="85"/>
      <c r="G60" s="85"/>
      <c r="H60" s="85"/>
    </row>
    <row r="61" spans="2:8" ht="30" customHeight="1" x14ac:dyDescent="0.25">
      <c r="B61" s="79" t="s">
        <v>119</v>
      </c>
      <c r="C61" s="79"/>
      <c r="D61" s="79"/>
      <c r="E61" s="85">
        <f>[1]Доп.опции!J469-[1]Доп.опции!J444</f>
        <v>16600</v>
      </c>
      <c r="F61" s="85"/>
      <c r="G61" s="85"/>
      <c r="H61" s="85"/>
    </row>
    <row r="62" spans="2:8" ht="15" customHeight="1" x14ac:dyDescent="0.25">
      <c r="B62" s="79" t="s">
        <v>90</v>
      </c>
      <c r="C62" s="79"/>
      <c r="D62" s="79"/>
      <c r="E62" s="85">
        <f>VLOOKUP(B62,[1]Доп.опции!B36:R1054,9,0)</f>
        <v>5200</v>
      </c>
      <c r="F62" s="85"/>
      <c r="G62" s="85"/>
      <c r="H62" s="85"/>
    </row>
    <row r="63" spans="2:8" ht="15" customHeight="1" x14ac:dyDescent="0.25">
      <c r="B63" s="79" t="s">
        <v>120</v>
      </c>
      <c r="C63" s="79"/>
      <c r="D63" s="79"/>
      <c r="E63" s="85">
        <f>VLOOKUP(B63,[1]Доп.опции!B37:R1055,9,0)</f>
        <v>700</v>
      </c>
      <c r="F63" s="85"/>
      <c r="G63" s="85"/>
      <c r="H63" s="85"/>
    </row>
    <row r="64" spans="2:8" ht="15" customHeight="1" x14ac:dyDescent="0.25">
      <c r="B64" s="79" t="s">
        <v>121</v>
      </c>
      <c r="C64" s="79"/>
      <c r="D64" s="79"/>
      <c r="E64" s="85">
        <f>VLOOKUP(B64,[1]Доп.опции!B38:R1056,9,0)</f>
        <v>700</v>
      </c>
      <c r="F64" s="85"/>
      <c r="G64" s="85"/>
      <c r="H64" s="85"/>
    </row>
    <row r="65" spans="2:8" ht="15" customHeight="1" x14ac:dyDescent="0.25">
      <c r="B65" s="79" t="s">
        <v>91</v>
      </c>
      <c r="C65" s="79"/>
      <c r="D65" s="79"/>
      <c r="E65" s="85">
        <f>VLOOKUP(B65,[1]Доп.опции!B37:R1055,9,0)</f>
        <v>2200</v>
      </c>
      <c r="F65" s="85"/>
      <c r="G65" s="85"/>
      <c r="H65" s="85"/>
    </row>
    <row r="66" spans="2:8" ht="15" customHeight="1" x14ac:dyDescent="0.25">
      <c r="B66" s="79" t="s">
        <v>92</v>
      </c>
      <c r="C66" s="79"/>
      <c r="D66" s="79"/>
      <c r="E66" s="85">
        <f>VLOOKUP(B66,[1]Доп.опции!B38:R1056,9,0)</f>
        <v>7000</v>
      </c>
      <c r="F66" s="85"/>
      <c r="G66" s="85"/>
      <c r="H66" s="85"/>
    </row>
    <row r="67" spans="2:8" ht="15" customHeight="1" x14ac:dyDescent="0.25">
      <c r="B67" s="79" t="s">
        <v>93</v>
      </c>
      <c r="C67" s="79"/>
      <c r="D67" s="79"/>
      <c r="E67" s="85">
        <f>VLOOKUP(B67,[1]Доп.опции!B39:R1057,9,0)</f>
        <v>15600</v>
      </c>
      <c r="F67" s="85"/>
      <c r="G67" s="85"/>
      <c r="H67" s="85"/>
    </row>
    <row r="68" spans="2:8" ht="15" customHeight="1" x14ac:dyDescent="0.25">
      <c r="B68" s="79" t="s">
        <v>94</v>
      </c>
      <c r="C68" s="79"/>
      <c r="D68" s="79"/>
      <c r="E68" s="85">
        <f>VLOOKUP(B68,[1]Доп.опции!B40:R1058,9,0)</f>
        <v>1500</v>
      </c>
      <c r="F68" s="85"/>
      <c r="G68" s="85"/>
      <c r="H68" s="85"/>
    </row>
    <row r="69" spans="2:8" ht="15.75" x14ac:dyDescent="0.25">
      <c r="B69" s="79" t="s">
        <v>95</v>
      </c>
      <c r="C69" s="79"/>
      <c r="D69" s="79"/>
      <c r="E69" s="85">
        <f>VLOOKUP(B69,[1]Доп.опции!B41:R1059,9,0)</f>
        <v>1600</v>
      </c>
      <c r="F69" s="85"/>
      <c r="G69" s="85"/>
      <c r="H69" s="85"/>
    </row>
    <row r="70" spans="2:8" ht="15.75" x14ac:dyDescent="0.25">
      <c r="B70" s="79" t="s">
        <v>122</v>
      </c>
      <c r="C70" s="79"/>
      <c r="D70" s="79"/>
      <c r="E70" s="85">
        <f>VLOOKUP(B70,[1]Доп.опции!B42:R1060,9,0)</f>
        <v>26900</v>
      </c>
      <c r="F70" s="85"/>
      <c r="G70" s="85"/>
      <c r="H70" s="85"/>
    </row>
    <row r="71" spans="2:8" ht="15.75" x14ac:dyDescent="0.25">
      <c r="B71" s="79" t="s">
        <v>123</v>
      </c>
      <c r="C71" s="79"/>
      <c r="D71" s="79"/>
      <c r="E71" s="80">
        <f>VLOOKUP(B71,[1]Доп.опции!B14:P1031,5,0)</f>
        <v>3800</v>
      </c>
      <c r="F71" s="80">
        <f>VLOOKUP(B71,[1]Доп.опции!B14:Q1031,7,0)</f>
        <v>4700</v>
      </c>
      <c r="G71" s="81">
        <f>VLOOKUP(B71,[1]Доп.опции!B14:R1031,9,0)</f>
        <v>6300</v>
      </c>
      <c r="H71" s="80">
        <f>VLOOKUP(B71,[1]Доп.опции!B14:S1031,11,0)</f>
        <v>7700</v>
      </c>
    </row>
    <row r="72" spans="2:8" ht="15.75" x14ac:dyDescent="0.25">
      <c r="B72" s="79" t="s">
        <v>124</v>
      </c>
      <c r="C72" s="79"/>
      <c r="D72" s="79"/>
      <c r="E72" s="80">
        <f>VLOOKUP(B72,[1]Доп.опции!B15:P1032,5,0)</f>
        <v>6100</v>
      </c>
      <c r="F72" s="80">
        <f>VLOOKUP(B72,[1]Доп.опции!B15:Q1032,7,0)</f>
        <v>7200</v>
      </c>
      <c r="G72" s="81">
        <f>VLOOKUP(B72,[1]Доп.опции!B15:R1032,9,0)</f>
        <v>9100</v>
      </c>
      <c r="H72" s="80">
        <f>VLOOKUP(B72,[1]Доп.опции!B15:S1032,11,0)</f>
        <v>9700</v>
      </c>
    </row>
    <row r="73" spans="2:8" ht="46.5" customHeight="1" x14ac:dyDescent="0.25">
      <c r="B73" s="79" t="s">
        <v>125</v>
      </c>
      <c r="C73" s="79"/>
      <c r="D73" s="79"/>
      <c r="E73" s="80">
        <f>VLOOKUP(B73,[1]Доп.опции!B16:P1033,5,0)</f>
        <v>4500</v>
      </c>
      <c r="F73" s="80">
        <f>VLOOKUP(B73,[1]Доп.опции!B16:Q1033,7,0)</f>
        <v>5300</v>
      </c>
      <c r="G73" s="81">
        <f>VLOOKUP(B73,[1]Доп.опции!B16:R1033,9,0)</f>
        <v>7200</v>
      </c>
      <c r="H73" s="80">
        <f>VLOOKUP(B73,[1]Доп.опции!B16:S1033,11,0)</f>
        <v>8900</v>
      </c>
    </row>
    <row r="74" spans="2:8" x14ac:dyDescent="0.25">
      <c r="B74" s="86" t="s">
        <v>96</v>
      </c>
      <c r="C74" s="87"/>
      <c r="D74" s="87"/>
      <c r="E74" s="87"/>
      <c r="F74" s="87"/>
      <c r="G74" s="87"/>
      <c r="H74" s="88"/>
    </row>
  </sheetData>
  <mergeCells count="73">
    <mergeCell ref="B70:D70"/>
    <mergeCell ref="E70:H70"/>
    <mergeCell ref="B71:D71"/>
    <mergeCell ref="B72:D72"/>
    <mergeCell ref="B73:D73"/>
    <mergeCell ref="B74:H74"/>
    <mergeCell ref="B67:D67"/>
    <mergeCell ref="E67:H67"/>
    <mergeCell ref="B68:D68"/>
    <mergeCell ref="E68:H68"/>
    <mergeCell ref="B69:D69"/>
    <mergeCell ref="E69:H69"/>
    <mergeCell ref="B64:D64"/>
    <mergeCell ref="E64:H64"/>
    <mergeCell ref="B65:D65"/>
    <mergeCell ref="E65:H65"/>
    <mergeCell ref="B66:D66"/>
    <mergeCell ref="E66:H66"/>
    <mergeCell ref="B61:D61"/>
    <mergeCell ref="E61:H61"/>
    <mergeCell ref="B62:D62"/>
    <mergeCell ref="E62:H62"/>
    <mergeCell ref="B63:D63"/>
    <mergeCell ref="E63:H63"/>
    <mergeCell ref="B58:D58"/>
    <mergeCell ref="E58:H58"/>
    <mergeCell ref="B59:D59"/>
    <mergeCell ref="E59:H59"/>
    <mergeCell ref="B60:D60"/>
    <mergeCell ref="E60:H60"/>
    <mergeCell ref="B55:D55"/>
    <mergeCell ref="E55:H55"/>
    <mergeCell ref="B56:D56"/>
    <mergeCell ref="E56:H56"/>
    <mergeCell ref="B57:D57"/>
    <mergeCell ref="E57:H57"/>
    <mergeCell ref="B50:D50"/>
    <mergeCell ref="B51:D51"/>
    <mergeCell ref="E51:H51"/>
    <mergeCell ref="B52:D52"/>
    <mergeCell ref="B53:D53"/>
    <mergeCell ref="B54:D54"/>
    <mergeCell ref="E54:H54"/>
    <mergeCell ref="B44:D44"/>
    <mergeCell ref="B45:D45"/>
    <mergeCell ref="B46:D46"/>
    <mergeCell ref="B47:D47"/>
    <mergeCell ref="B48:D48"/>
    <mergeCell ref="B49:D49"/>
    <mergeCell ref="B24:H24"/>
    <mergeCell ref="B39:H39"/>
    <mergeCell ref="B40:D40"/>
    <mergeCell ref="B41:D41"/>
    <mergeCell ref="B42:D42"/>
    <mergeCell ref="B43:D43"/>
    <mergeCell ref="D18:G18"/>
    <mergeCell ref="D19:G19"/>
    <mergeCell ref="D20:G20"/>
    <mergeCell ref="D21:G21"/>
    <mergeCell ref="D22:G22"/>
    <mergeCell ref="C23:G23"/>
    <mergeCell ref="C12:G12"/>
    <mergeCell ref="D13:G13"/>
    <mergeCell ref="D14:G14"/>
    <mergeCell ref="D15:G15"/>
    <mergeCell ref="D16:G16"/>
    <mergeCell ref="D17:G17"/>
    <mergeCell ref="B2:H2"/>
    <mergeCell ref="B3:H3"/>
    <mergeCell ref="C4:G4"/>
    <mergeCell ref="B5:E5"/>
    <mergeCell ref="F5:G5"/>
    <mergeCell ref="A11:H11"/>
  </mergeCells>
  <dataValidations count="1">
    <dataValidation allowBlank="1" showDropDown="1" showInputMessage="1" showErrorMessage="1" sqref="B49:D50"/>
  </dataValidations>
  <hyperlinks>
    <hyperlink ref="B3" r:id="rId1" display="http://www.moduldom-ural.ru/"/>
  </hyperlinks>
  <printOptions horizontalCentered="1"/>
  <pageMargins left="0" right="0" top="7.874015748031496E-2" bottom="7.874015748031496E-2" header="0" footer="0"/>
  <pageSetup paperSize="9" scale="98" fitToHeight="0" orientation="portrait" r:id="rId2"/>
  <rowBreaks count="1" manualBreakCount="1">
    <brk id="37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[1]Доп.опции!#REF!</xm:f>
          </x14:formula1>
          <xm:sqref>B41:B48 B51:B57 B62:B73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view="pageLayout" workbookViewId="0">
      <selection activeCell="H2" sqref="H2"/>
    </sheetView>
  </sheetViews>
  <sheetFormatPr defaultRowHeight="15" x14ac:dyDescent="0.25"/>
  <cols>
    <col min="1" max="2" width="10" customWidth="1"/>
    <col min="3" max="3" width="17.7109375" customWidth="1"/>
    <col min="4" max="4" width="10" customWidth="1"/>
    <col min="5" max="5" width="17.7109375" customWidth="1"/>
    <col min="6" max="6" width="10" customWidth="1"/>
    <col min="7" max="7" width="17.7109375" customWidth="1"/>
    <col min="8" max="8" width="9.5703125" bestFit="1" customWidth="1"/>
    <col min="10" max="10" width="14.140625" customWidth="1"/>
  </cols>
  <sheetData>
    <row r="1" spans="1:8" ht="15.75" x14ac:dyDescent="0.25">
      <c r="A1" s="1"/>
      <c r="B1" s="1"/>
      <c r="C1" s="2" t="s">
        <v>0</v>
      </c>
      <c r="D1" s="2"/>
      <c r="E1" s="2"/>
      <c r="F1" s="2"/>
      <c r="G1" s="1"/>
      <c r="H1" s="3"/>
    </row>
    <row r="2" spans="1:8" ht="15.75" x14ac:dyDescent="0.25">
      <c r="A2" s="1"/>
      <c r="B2" s="1"/>
      <c r="C2" s="4" t="s">
        <v>1</v>
      </c>
      <c r="D2" s="4"/>
      <c r="E2" s="4"/>
      <c r="F2" s="4"/>
      <c r="G2" s="1"/>
      <c r="H2" s="3"/>
    </row>
    <row r="3" spans="1:8" ht="15.75" x14ac:dyDescent="0.25">
      <c r="A3" s="5" t="s">
        <v>2</v>
      </c>
      <c r="B3" s="5"/>
      <c r="C3" s="5"/>
      <c r="D3" s="5"/>
      <c r="E3" s="5"/>
      <c r="F3" s="5"/>
      <c r="G3" s="5"/>
      <c r="H3" s="5"/>
    </row>
    <row r="4" spans="1:8" ht="15.75" x14ac:dyDescent="0.25">
      <c r="A4" s="1"/>
      <c r="B4" s="1"/>
      <c r="C4" s="6" t="s">
        <v>3</v>
      </c>
      <c r="D4" s="6"/>
      <c r="E4" s="6"/>
      <c r="F4" s="6"/>
      <c r="G4" s="1"/>
      <c r="H4" s="3"/>
    </row>
    <row r="5" spans="1:8" ht="15.75" x14ac:dyDescent="0.25">
      <c r="A5" s="1"/>
      <c r="B5" s="7" t="s">
        <v>4</v>
      </c>
      <c r="C5" s="7"/>
      <c r="D5" s="7"/>
      <c r="E5" s="8">
        <f ca="1">TODAY()</f>
        <v>44998</v>
      </c>
      <c r="F5" s="8"/>
      <c r="G5" s="9"/>
      <c r="H5" s="3"/>
    </row>
    <row r="6" spans="1:8" x14ac:dyDescent="0.25">
      <c r="A6" s="10"/>
      <c r="B6" s="11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3"/>
    </row>
    <row r="7" spans="1:8" x14ac:dyDescent="0.25">
      <c r="A7" s="10"/>
      <c r="B7" s="11" t="s">
        <v>11</v>
      </c>
      <c r="C7" s="13">
        <f>'[1]Прайсовые цены'!D3</f>
        <v>82400</v>
      </c>
      <c r="D7" s="13">
        <f>'[1]Прайсовые цены'!E3</f>
        <v>99200</v>
      </c>
      <c r="E7" s="14">
        <f>'[1]Прайсовые цены'!F3</f>
        <v>125800</v>
      </c>
      <c r="F7" s="13">
        <f>'[1]Прайсовые цены'!G3</f>
        <v>143900</v>
      </c>
      <c r="G7" s="13">
        <f>'[1]Прайсовые цены'!H3</f>
        <v>161200</v>
      </c>
      <c r="H7" s="3"/>
    </row>
    <row r="8" spans="1:8" x14ac:dyDescent="0.25">
      <c r="A8" s="10"/>
      <c r="B8" s="11" t="s">
        <v>12</v>
      </c>
      <c r="C8" s="13">
        <f>'[1]Прайсовые цены'!D13</f>
        <v>101900</v>
      </c>
      <c r="D8" s="13">
        <f>'[1]Прайсовые цены'!E13</f>
        <v>121100</v>
      </c>
      <c r="E8" s="14">
        <f>'[1]Прайсовые цены'!F13</f>
        <v>151400</v>
      </c>
      <c r="F8" s="13">
        <f>'[1]Прайсовые цены'!G13</f>
        <v>172600</v>
      </c>
      <c r="G8" s="13">
        <f>'[1]Прайсовые цены'!H13</f>
        <v>193500</v>
      </c>
      <c r="H8" s="3"/>
    </row>
    <row r="9" spans="1:8" x14ac:dyDescent="0.25">
      <c r="A9" s="10"/>
      <c r="B9" s="11" t="s">
        <v>13</v>
      </c>
      <c r="C9" s="13">
        <f>'[1]Прайсовые цены'!D32</f>
        <v>174500</v>
      </c>
      <c r="D9" s="13">
        <f>'[1]Прайсовые цены'!E32</f>
        <v>209400</v>
      </c>
      <c r="E9" s="14">
        <f>'[1]Прайсовые цены'!F32</f>
        <v>263400</v>
      </c>
      <c r="F9" s="13">
        <f>'[1]Прайсовые цены'!G32</f>
        <v>299500</v>
      </c>
      <c r="G9" s="13">
        <f>'[1]Прайсовые цены'!H32</f>
        <v>341000</v>
      </c>
      <c r="H9" s="3"/>
    </row>
    <row r="10" spans="1:8" x14ac:dyDescent="0.25">
      <c r="A10" s="15" t="s">
        <v>14</v>
      </c>
      <c r="B10" s="15"/>
      <c r="C10" s="15"/>
      <c r="D10" s="15"/>
      <c r="E10" s="15"/>
      <c r="F10" s="15"/>
      <c r="G10" s="15"/>
      <c r="H10" s="15"/>
    </row>
    <row r="11" spans="1:8" x14ac:dyDescent="0.25">
      <c r="A11" s="3"/>
      <c r="B11" s="16" t="s">
        <v>15</v>
      </c>
      <c r="C11" s="17"/>
      <c r="D11" s="17"/>
      <c r="E11" s="17"/>
      <c r="F11" s="17"/>
      <c r="G11" s="17"/>
      <c r="H11" s="3"/>
    </row>
    <row r="12" spans="1:8" x14ac:dyDescent="0.25">
      <c r="A12" s="18"/>
      <c r="B12" s="19" t="s">
        <v>11</v>
      </c>
      <c r="C12" s="20"/>
      <c r="D12" s="19" t="s">
        <v>12</v>
      </c>
      <c r="E12" s="20"/>
      <c r="F12" s="19" t="s">
        <v>13</v>
      </c>
      <c r="G12" s="20"/>
      <c r="H12" s="3"/>
    </row>
    <row r="13" spans="1:8" ht="66.75" customHeight="1" x14ac:dyDescent="0.25">
      <c r="A13" s="21" t="s">
        <v>16</v>
      </c>
      <c r="B13" s="22" t="s">
        <v>17</v>
      </c>
      <c r="C13" s="23"/>
      <c r="D13" s="22" t="s">
        <v>18</v>
      </c>
      <c r="E13" s="23"/>
      <c r="F13" s="22" t="s">
        <v>19</v>
      </c>
      <c r="G13" s="23"/>
      <c r="H13" s="3"/>
    </row>
    <row r="14" spans="1:8" ht="82.5" customHeight="1" x14ac:dyDescent="0.25">
      <c r="A14" s="21" t="s">
        <v>20</v>
      </c>
      <c r="B14" s="22" t="s">
        <v>21</v>
      </c>
      <c r="C14" s="23"/>
      <c r="D14" s="22" t="s">
        <v>21</v>
      </c>
      <c r="E14" s="23"/>
      <c r="F14" s="22" t="s">
        <v>21</v>
      </c>
      <c r="G14" s="23"/>
      <c r="H14" s="3"/>
    </row>
    <row r="15" spans="1:8" ht="56.25" customHeight="1" x14ac:dyDescent="0.25">
      <c r="A15" s="21" t="s">
        <v>22</v>
      </c>
      <c r="B15" s="22" t="s">
        <v>23</v>
      </c>
      <c r="C15" s="23"/>
      <c r="D15" s="22" t="s">
        <v>23</v>
      </c>
      <c r="E15" s="23"/>
      <c r="F15" s="22" t="s">
        <v>24</v>
      </c>
      <c r="G15" s="23"/>
      <c r="H15" s="3"/>
    </row>
    <row r="16" spans="1:8" ht="68.25" customHeight="1" x14ac:dyDescent="0.25">
      <c r="A16" s="21" t="s">
        <v>25</v>
      </c>
      <c r="B16" s="22" t="s">
        <v>26</v>
      </c>
      <c r="C16" s="23"/>
      <c r="D16" s="22" t="s">
        <v>26</v>
      </c>
      <c r="E16" s="23"/>
      <c r="F16" s="24" t="s">
        <v>27</v>
      </c>
      <c r="G16" s="25"/>
      <c r="H16" s="3"/>
    </row>
    <row r="17" spans="1:8" ht="45" customHeight="1" x14ac:dyDescent="0.25">
      <c r="A17" s="21" t="s">
        <v>28</v>
      </c>
      <c r="B17" s="22" t="s">
        <v>29</v>
      </c>
      <c r="C17" s="23"/>
      <c r="D17" s="22" t="s">
        <v>29</v>
      </c>
      <c r="E17" s="23"/>
      <c r="F17" s="24" t="s">
        <v>30</v>
      </c>
      <c r="G17" s="25"/>
      <c r="H17" s="3"/>
    </row>
    <row r="18" spans="1:8" ht="55.5" customHeight="1" x14ac:dyDescent="0.25">
      <c r="A18" s="21" t="s">
        <v>31</v>
      </c>
      <c r="B18" s="22" t="s">
        <v>32</v>
      </c>
      <c r="C18" s="23"/>
      <c r="D18" s="22" t="s">
        <v>33</v>
      </c>
      <c r="E18" s="23"/>
      <c r="F18" s="22" t="s">
        <v>34</v>
      </c>
      <c r="G18" s="23"/>
      <c r="H18" s="3"/>
    </row>
    <row r="19" spans="1:8" ht="44.25" customHeight="1" x14ac:dyDescent="0.25">
      <c r="A19" s="21" t="s">
        <v>35</v>
      </c>
      <c r="B19" s="22" t="s">
        <v>36</v>
      </c>
      <c r="C19" s="23"/>
      <c r="D19" s="22" t="s">
        <v>37</v>
      </c>
      <c r="E19" s="23"/>
      <c r="F19" s="22" t="s">
        <v>38</v>
      </c>
      <c r="G19" s="23"/>
      <c r="H19" s="3"/>
    </row>
    <row r="20" spans="1:8" ht="42" customHeight="1" x14ac:dyDescent="0.25">
      <c r="A20" s="21" t="s">
        <v>39</v>
      </c>
      <c r="B20" s="22" t="s">
        <v>40</v>
      </c>
      <c r="C20" s="23"/>
      <c r="D20" s="22" t="s">
        <v>41</v>
      </c>
      <c r="E20" s="23"/>
      <c r="F20" s="22" t="s">
        <v>42</v>
      </c>
      <c r="G20" s="23"/>
      <c r="H20" s="3"/>
    </row>
    <row r="21" spans="1:8" ht="49.5" customHeight="1" x14ac:dyDescent="0.25">
      <c r="A21" s="21" t="s">
        <v>43</v>
      </c>
      <c r="B21" s="22" t="s">
        <v>44</v>
      </c>
      <c r="C21" s="23"/>
      <c r="D21" s="24" t="s">
        <v>45</v>
      </c>
      <c r="E21" s="25"/>
      <c r="F21" s="24" t="s">
        <v>46</v>
      </c>
      <c r="G21" s="25"/>
      <c r="H21" s="3"/>
    </row>
    <row r="22" spans="1:8" ht="94.5" customHeight="1" x14ac:dyDescent="0.25">
      <c r="A22" s="21" t="s">
        <v>47</v>
      </c>
      <c r="B22" s="22" t="s">
        <v>48</v>
      </c>
      <c r="C22" s="23"/>
      <c r="D22" s="22" t="s">
        <v>49</v>
      </c>
      <c r="E22" s="23"/>
      <c r="F22" s="22" t="s">
        <v>50</v>
      </c>
      <c r="G22" s="23"/>
      <c r="H22" s="3"/>
    </row>
    <row r="23" spans="1:8" ht="15" customHeight="1" x14ac:dyDescent="0.25">
      <c r="A23" s="18"/>
      <c r="B23" s="22" t="s">
        <v>51</v>
      </c>
      <c r="C23" s="26"/>
      <c r="D23" s="26"/>
      <c r="E23" s="26"/>
      <c r="F23" s="26"/>
      <c r="G23" s="23"/>
      <c r="H23" s="3"/>
    </row>
    <row r="24" spans="1:8" ht="15.75" x14ac:dyDescent="0.25">
      <c r="A24" s="27" t="s">
        <v>52</v>
      </c>
      <c r="B24" s="27"/>
      <c r="C24" s="27"/>
      <c r="D24" s="27"/>
      <c r="E24" s="27"/>
      <c r="F24" s="27"/>
      <c r="G24" s="27"/>
      <c r="H24" s="27"/>
    </row>
    <row r="25" spans="1:8" x14ac:dyDescent="0.25">
      <c r="A25" s="28" t="s">
        <v>53</v>
      </c>
      <c r="B25" s="28"/>
      <c r="C25" s="28"/>
      <c r="D25" s="28"/>
      <c r="E25" s="29" t="s">
        <v>54</v>
      </c>
      <c r="F25" s="30">
        <f>ROUNDUP((E7*0.97),-2)</f>
        <v>122100</v>
      </c>
      <c r="G25" s="31" t="s">
        <v>55</v>
      </c>
      <c r="H25" s="32">
        <f>F25+[1]Доп.опции!J42</f>
        <v>138300</v>
      </c>
    </row>
    <row r="26" spans="1:8" ht="6.75" customHeight="1" x14ac:dyDescent="0.25">
      <c r="A26" s="33"/>
      <c r="B26" s="33"/>
      <c r="C26" s="33"/>
      <c r="D26" s="33"/>
      <c r="E26" s="33"/>
      <c r="F26" s="34"/>
      <c r="G26" s="35"/>
      <c r="H26" s="36"/>
    </row>
    <row r="27" spans="1:8" ht="15" customHeight="1" x14ac:dyDescent="0.25">
      <c r="A27" s="37" t="s">
        <v>56</v>
      </c>
      <c r="B27" s="37"/>
      <c r="C27" s="37"/>
      <c r="D27" s="37"/>
      <c r="E27" s="37"/>
      <c r="F27" s="37"/>
      <c r="G27" s="37"/>
      <c r="H27" s="37"/>
    </row>
    <row r="40" spans="1:8" ht="15.75" x14ac:dyDescent="0.25">
      <c r="A40" s="38" t="s">
        <v>57</v>
      </c>
      <c r="B40" s="38"/>
      <c r="C40" s="38"/>
      <c r="D40" s="38"/>
      <c r="E40" s="38"/>
      <c r="F40" s="38"/>
      <c r="G40" s="38"/>
      <c r="H40" s="38"/>
    </row>
    <row r="41" spans="1:8" x14ac:dyDescent="0.25">
      <c r="A41" s="39" t="s">
        <v>58</v>
      </c>
      <c r="B41" s="40"/>
      <c r="C41" s="41"/>
      <c r="D41" s="42" t="s">
        <v>6</v>
      </c>
      <c r="E41" s="42" t="s">
        <v>7</v>
      </c>
      <c r="F41" s="43" t="s">
        <v>8</v>
      </c>
      <c r="G41" s="42" t="s">
        <v>9</v>
      </c>
      <c r="H41" s="42" t="s">
        <v>10</v>
      </c>
    </row>
    <row r="42" spans="1:8" ht="15" customHeight="1" x14ac:dyDescent="0.25">
      <c r="A42" s="44" t="s">
        <v>59</v>
      </c>
      <c r="B42" s="45"/>
      <c r="C42" s="46"/>
      <c r="D42" s="13">
        <f>VLOOKUP(A42,[1]Доп.опции!B1:P1018,5,0)</f>
        <v>2600</v>
      </c>
      <c r="E42" s="13">
        <f>VLOOKUP(A42,[1]Доп.опции!B1:Q1018,7,0)</f>
        <v>3100</v>
      </c>
      <c r="F42" s="47">
        <f>VLOOKUP(A42,[1]Доп.опции!B1:R1018,9,0)</f>
        <v>3500</v>
      </c>
      <c r="G42" s="13">
        <f>VLOOKUP(A42,[1]Доп.опции!B1:S1018,11,0)</f>
        <v>3500</v>
      </c>
      <c r="H42" s="13">
        <f>VLOOKUP(A42,[1]Доп.опции!B1:T1018,13,0)</f>
        <v>4400</v>
      </c>
    </row>
    <row r="43" spans="1:8" ht="15" customHeight="1" x14ac:dyDescent="0.25">
      <c r="A43" s="44" t="s">
        <v>60</v>
      </c>
      <c r="B43" s="45"/>
      <c r="C43" s="46"/>
      <c r="D43" s="13">
        <f>VLOOKUP(A43,[1]Доп.опции!B2:P1019,5,0)</f>
        <v>8600</v>
      </c>
      <c r="E43" s="13">
        <f>VLOOKUP(A43,[1]Доп.опции!B2:Q1019,7,0)</f>
        <v>10100</v>
      </c>
      <c r="F43" s="47">
        <f>VLOOKUP(A43,[1]Доп.опции!B2:R1019,9,0)</f>
        <v>11500</v>
      </c>
      <c r="G43" s="13">
        <f>VLOOKUP(A43,[1]Доп.опции!B2:S1019,11,0)</f>
        <v>11500</v>
      </c>
      <c r="H43" s="13">
        <f>VLOOKUP(A43,[1]Доп.опции!B2:T1019,13,0)</f>
        <v>14400</v>
      </c>
    </row>
    <row r="44" spans="1:8" ht="15" customHeight="1" x14ac:dyDescent="0.25">
      <c r="A44" s="44" t="s">
        <v>61</v>
      </c>
      <c r="B44" s="45"/>
      <c r="C44" s="46"/>
      <c r="D44" s="13">
        <f>VLOOKUP(A44,[1]Доп.опции!B4:P1021,5,0)</f>
        <v>8500</v>
      </c>
      <c r="E44" s="13">
        <f>VLOOKUP(A44,[1]Доп.опции!B4:Q1021,7,0)</f>
        <v>10300</v>
      </c>
      <c r="F44" s="47">
        <f>VLOOKUP(A44,[1]Доп.опции!B4:R1021,9,0)</f>
        <v>12700</v>
      </c>
      <c r="G44" s="13">
        <f>VLOOKUP(A44,[1]Доп.опции!B4:S1021,11,0)</f>
        <v>12800</v>
      </c>
      <c r="H44" s="13">
        <f>VLOOKUP(A44,[1]Доп.опции!B4:T1021,13,0)</f>
        <v>17000</v>
      </c>
    </row>
    <row r="45" spans="1:8" ht="15" customHeight="1" x14ac:dyDescent="0.25">
      <c r="A45" s="44" t="s">
        <v>62</v>
      </c>
      <c r="B45" s="45"/>
      <c r="C45" s="46"/>
      <c r="D45" s="48">
        <f>VLOOKUP(A45,[1]Доп.опции!B5:R1022,9,0)</f>
        <v>2100</v>
      </c>
      <c r="E45" s="49"/>
      <c r="F45" s="49"/>
      <c r="G45" s="49"/>
      <c r="H45" s="50"/>
    </row>
    <row r="46" spans="1:8" ht="15" customHeight="1" x14ac:dyDescent="0.25">
      <c r="A46" s="44" t="s">
        <v>63</v>
      </c>
      <c r="B46" s="45"/>
      <c r="C46" s="46"/>
      <c r="D46" s="13">
        <f>VLOOKUP(A46,[1]Доп.опции!B6:P1023,5,0)</f>
        <v>10500</v>
      </c>
      <c r="E46" s="13">
        <f>VLOOKUP(A46,[1]Доп.опции!B6:Q1023,7,0)</f>
        <v>12700</v>
      </c>
      <c r="F46" s="47">
        <f>VLOOKUP(A46,[1]Доп.опции!B6:R1023,9,0)</f>
        <v>16200</v>
      </c>
      <c r="G46" s="13">
        <f>VLOOKUP(A46,[1]Доп.опции!B6:S1023,11,0)</f>
        <v>18500</v>
      </c>
      <c r="H46" s="13">
        <f>VLOOKUP(A46,[1]Доп.опции!B6:T1023,13,0)</f>
        <v>21600</v>
      </c>
    </row>
    <row r="47" spans="1:8" ht="15" customHeight="1" x14ac:dyDescent="0.25">
      <c r="A47" s="44" t="s">
        <v>64</v>
      </c>
      <c r="B47" s="45"/>
      <c r="C47" s="46"/>
      <c r="D47" s="13">
        <f>VLOOKUP(A47,[1]Доп.опции!B7:P1024,5,0)</f>
        <v>1000</v>
      </c>
      <c r="E47" s="13">
        <f>VLOOKUP(A47,[1]Доп.опции!B7:Q1024,7,0)</f>
        <v>1200</v>
      </c>
      <c r="F47" s="47">
        <f>VLOOKUP(A47,[1]Доп.опции!B7:R1024,9,0)</f>
        <v>1600</v>
      </c>
      <c r="G47" s="13">
        <f>VLOOKUP(A47,[1]Доп.опции!B7:S1024,11,0)</f>
        <v>1900</v>
      </c>
      <c r="H47" s="13">
        <f>VLOOKUP(A47,[1]Доп.опции!B7:T1024,13,0)</f>
        <v>2100</v>
      </c>
    </row>
    <row r="48" spans="1:8" ht="15" customHeight="1" x14ac:dyDescent="0.25">
      <c r="A48" s="44" t="s">
        <v>65</v>
      </c>
      <c r="B48" s="45"/>
      <c r="C48" s="46"/>
      <c r="D48" s="13">
        <f>VLOOKUP(A48,[1]Доп.опции!B8:P1025,5,0)</f>
        <v>11900</v>
      </c>
      <c r="E48" s="13">
        <f>VLOOKUP(A48,[1]Доп.опции!B8:Q1025,7,0)</f>
        <v>14700</v>
      </c>
      <c r="F48" s="47">
        <f>VLOOKUP(A48,[1]Доп.опции!B8:R1025,9,0)</f>
        <v>18900</v>
      </c>
      <c r="G48" s="13">
        <f>VLOOKUP(A48,[1]Доп.опции!B8:S1025,11,0)</f>
        <v>21400</v>
      </c>
      <c r="H48" s="13">
        <f>VLOOKUP(A48,[1]Доп.опции!B8:T1025,13,0)</f>
        <v>24800</v>
      </c>
    </row>
    <row r="49" spans="1:8" ht="15" customHeight="1" x14ac:dyDescent="0.25">
      <c r="A49" s="44" t="s">
        <v>66</v>
      </c>
      <c r="B49" s="45"/>
      <c r="C49" s="46"/>
      <c r="D49" s="13">
        <f>VLOOKUP(A49,[1]Доп.опции!B10:P1027,5,0)</f>
        <v>2600</v>
      </c>
      <c r="E49" s="13">
        <f>VLOOKUP(A49,[1]Доп.опции!B10:Q1027,7,0)</f>
        <v>3500</v>
      </c>
      <c r="F49" s="47">
        <f>VLOOKUP(A49,[1]Доп.опции!B10:R1027,9,0)</f>
        <v>4000</v>
      </c>
      <c r="G49" s="13">
        <f>VLOOKUP(A49,[1]Доп.опции!B10:S1027,11,0)</f>
        <v>5700</v>
      </c>
      <c r="H49" s="13">
        <f>VLOOKUP(A49,[1]Доп.опции!B10:T1027,13,0)</f>
        <v>6900</v>
      </c>
    </row>
    <row r="50" spans="1:8" ht="24.75" customHeight="1" x14ac:dyDescent="0.25">
      <c r="A50" s="44" t="s">
        <v>67</v>
      </c>
      <c r="B50" s="45"/>
      <c r="C50" s="46"/>
      <c r="D50" s="13">
        <f>VLOOKUP(A50,[1]Доп.опции!B11:P1028,5,0)</f>
        <v>1800</v>
      </c>
      <c r="E50" s="13">
        <f>VLOOKUP(A50,[1]Доп.опции!B11:Q1028,7,0)</f>
        <v>2000</v>
      </c>
      <c r="F50" s="47">
        <f>VLOOKUP(A50,[1]Доп.опции!B11:R1028,9,0)</f>
        <v>2800</v>
      </c>
      <c r="G50" s="13">
        <f>VLOOKUP(A50,[1]Доп.опции!B11:S1028,11,0)</f>
        <v>2800</v>
      </c>
      <c r="H50" s="13">
        <f>VLOOKUP(A50,[1]Доп.опции!B11:T1028,13,0)</f>
        <v>3500</v>
      </c>
    </row>
    <row r="51" spans="1:8" ht="15" customHeight="1" x14ac:dyDescent="0.25">
      <c r="A51" s="44" t="s">
        <v>68</v>
      </c>
      <c r="B51" s="45"/>
      <c r="C51" s="46"/>
      <c r="D51" s="13">
        <f>VLOOKUP(A51,[1]Доп.опции!B12:P1029,5,0)</f>
        <v>3000</v>
      </c>
      <c r="E51" s="13">
        <f>VLOOKUP(A51,[1]Доп.опции!B12:Q1029,7,0)</f>
        <v>3800</v>
      </c>
      <c r="F51" s="47">
        <f>VLOOKUP(A51,[1]Доп.опции!B12:R1029,9,0)</f>
        <v>5600</v>
      </c>
      <c r="G51" s="13">
        <f>VLOOKUP(A51,[1]Доп.опции!B12:S1029,11,0)</f>
        <v>6800</v>
      </c>
      <c r="H51" s="13">
        <f>VLOOKUP(A51,[1]Доп.опции!B12:T1029,13,0)</f>
        <v>7600</v>
      </c>
    </row>
    <row r="52" spans="1:8" ht="15" customHeight="1" x14ac:dyDescent="0.25">
      <c r="A52" s="44" t="s">
        <v>69</v>
      </c>
      <c r="B52" s="45"/>
      <c r="C52" s="46"/>
      <c r="D52" s="13">
        <f>VLOOKUP(A52,[1]Доп.опции!B13:P1030,5,0)</f>
        <v>2100</v>
      </c>
      <c r="E52" s="13">
        <f>VLOOKUP(A52,[1]Доп.опции!B13:Q1030,7,0)</f>
        <v>2700</v>
      </c>
      <c r="F52" s="47">
        <f>VLOOKUP(A52,[1]Доп.опции!B13:R1030,9,0)</f>
        <v>4100</v>
      </c>
      <c r="G52" s="13">
        <f>VLOOKUP(A52,[1]Доп.опции!B13:S1030,11,0)</f>
        <v>4900</v>
      </c>
      <c r="H52" s="13">
        <f>VLOOKUP(A52,[1]Доп.опции!B13:T1030,13,0)</f>
        <v>5400</v>
      </c>
    </row>
    <row r="53" spans="1:8" ht="15" customHeight="1" x14ac:dyDescent="0.25">
      <c r="A53" s="44" t="s">
        <v>70</v>
      </c>
      <c r="B53" s="45"/>
      <c r="C53" s="46"/>
      <c r="D53" s="13">
        <f>VLOOKUP(A53,[1]Доп.опции!B14:P1031,5,0)</f>
        <v>2400</v>
      </c>
      <c r="E53" s="13">
        <f>VLOOKUP(A53,[1]Доп.опции!B14:Q1031,7,0)</f>
        <v>2900</v>
      </c>
      <c r="F53" s="47">
        <f>VLOOKUP(A53,[1]Доп.опции!B14:R1031,9,0)</f>
        <v>3400</v>
      </c>
      <c r="G53" s="13">
        <f>VLOOKUP(A53,[1]Доп.опции!B14:S1031,11,0)</f>
        <v>3800</v>
      </c>
      <c r="H53" s="13">
        <f>VLOOKUP(A53,[1]Доп.опции!B14:T1031,13,0)</f>
        <v>4800</v>
      </c>
    </row>
    <row r="54" spans="1:8" ht="15" customHeight="1" x14ac:dyDescent="0.25">
      <c r="A54" s="44" t="s">
        <v>71</v>
      </c>
      <c r="B54" s="45"/>
      <c r="C54" s="46"/>
      <c r="D54" s="13">
        <f>VLOOKUP(A54,[1]Доп.опции!B15:P1032,5,0)</f>
        <v>14100</v>
      </c>
      <c r="E54" s="13">
        <f>VLOOKUP(A54,[1]Доп.опции!B15:Q1032,7,0)</f>
        <v>19600</v>
      </c>
      <c r="F54" s="47">
        <f>VLOOKUP(A54,[1]Доп.опции!B15:R1032,9,0)</f>
        <v>27000</v>
      </c>
      <c r="G54" s="13">
        <f>VLOOKUP(A54,[1]Доп.опции!B15:S1032,11,0)</f>
        <v>37400</v>
      </c>
      <c r="H54" s="13">
        <f>VLOOKUP(A54,[1]Доп.опции!B15:T1032,13,0)</f>
        <v>38500</v>
      </c>
    </row>
    <row r="55" spans="1:8" ht="15" customHeight="1" x14ac:dyDescent="0.25">
      <c r="A55" s="44" t="s">
        <v>72</v>
      </c>
      <c r="B55" s="45"/>
      <c r="C55" s="46"/>
      <c r="D55" s="13">
        <f>VLOOKUP(A55,[1]Доп.опции!B16:P1033,5,0)</f>
        <v>4100</v>
      </c>
      <c r="E55" s="13">
        <f>VLOOKUP(A55,[1]Доп.опции!B16:Q1033,7,0)</f>
        <v>5000</v>
      </c>
      <c r="F55" s="47">
        <f>VLOOKUP(A55,[1]Доп.опции!B16:R1033,9,0)</f>
        <v>6800</v>
      </c>
      <c r="G55" s="13">
        <f>VLOOKUP(A55,[1]Доп.опции!B16:S1033,11,0)</f>
        <v>7200</v>
      </c>
      <c r="H55" s="13">
        <f>VLOOKUP(A55,[1]Доп.опции!B16:T1033,13,0)</f>
        <v>8600</v>
      </c>
    </row>
    <row r="56" spans="1:8" ht="15" customHeight="1" x14ac:dyDescent="0.25">
      <c r="A56" s="44" t="s">
        <v>73</v>
      </c>
      <c r="B56" s="45"/>
      <c r="C56" s="46"/>
      <c r="D56" s="13">
        <f>VLOOKUP(A56,[1]Доп.опции!B20:P1037,5,0)</f>
        <v>3600</v>
      </c>
      <c r="E56" s="13">
        <f>VLOOKUP(A56,[1]Доп.опции!B20:Q1037,7,0)</f>
        <v>4200</v>
      </c>
      <c r="F56" s="47">
        <f>VLOOKUP(A56,[1]Доп.опции!B20:R1037,9,0)</f>
        <v>5900</v>
      </c>
      <c r="G56" s="13">
        <f>VLOOKUP(A56,[1]Доп.опции!B20:S1037,11,0)</f>
        <v>6800</v>
      </c>
      <c r="H56" s="13">
        <f>VLOOKUP(A56,[1]Доп.опции!B20:T1037,13,0)</f>
        <v>7800</v>
      </c>
    </row>
    <row r="57" spans="1:8" ht="15" customHeight="1" x14ac:dyDescent="0.25">
      <c r="A57" s="44" t="s">
        <v>74</v>
      </c>
      <c r="B57" s="45"/>
      <c r="C57" s="46"/>
      <c r="D57" s="13">
        <f>VLOOKUP(A57,[1]Доп.опции!B21:P1038,5,0)</f>
        <v>14100</v>
      </c>
      <c r="E57" s="13">
        <f>VLOOKUP(A57,[1]Доп.опции!B21:Q1038,7,0)</f>
        <v>16500</v>
      </c>
      <c r="F57" s="47">
        <f>VLOOKUP(A57,[1]Доп.опции!B21:R1038,9,0)</f>
        <v>20800</v>
      </c>
      <c r="G57" s="13">
        <f>VLOOKUP(A57,[1]Доп.опции!B21:S1038,11,0)</f>
        <v>21500</v>
      </c>
      <c r="H57" s="13">
        <f>VLOOKUP(A57,[1]Доп.опции!B21:T1038,13,0)</f>
        <v>27900</v>
      </c>
    </row>
    <row r="58" spans="1:8" ht="15" customHeight="1" x14ac:dyDescent="0.25">
      <c r="A58" s="44" t="s">
        <v>75</v>
      </c>
      <c r="B58" s="45"/>
      <c r="C58" s="46"/>
      <c r="D58" s="13">
        <f>VLOOKUP(A58,[1]Доп.опции!B22:P1039,5,0)</f>
        <v>16600</v>
      </c>
      <c r="E58" s="13">
        <f>VLOOKUP(A58,[1]Доп.опции!B22:Q1039,7,0)</f>
        <v>19100</v>
      </c>
      <c r="F58" s="47">
        <f>VLOOKUP(A58,[1]Доп.опции!B22:R1039,9,0)</f>
        <v>25200</v>
      </c>
      <c r="G58" s="13">
        <f>VLOOKUP(A58,[1]Доп.опции!B22:S1039,11,0)</f>
        <v>29400</v>
      </c>
      <c r="H58" s="13">
        <f>VLOOKUP(A58,[1]Доп.опции!B22:T1039,13,0)</f>
        <v>31500</v>
      </c>
    </row>
    <row r="59" spans="1:8" ht="15" customHeight="1" x14ac:dyDescent="0.25">
      <c r="A59" s="44" t="s">
        <v>76</v>
      </c>
      <c r="B59" s="45"/>
      <c r="C59" s="46"/>
      <c r="D59" s="13">
        <f>VLOOKUP(A59,[1]Доп.опции!B23:P1040,5,0)</f>
        <v>15800</v>
      </c>
      <c r="E59" s="13">
        <f>VLOOKUP(A59,[1]Доп.опции!B23:Q1040,7,0)</f>
        <v>19600</v>
      </c>
      <c r="F59" s="47">
        <f>VLOOKUP(A59,[1]Доп.опции!B23:R1040,9,0)</f>
        <v>25300</v>
      </c>
      <c r="G59" s="13">
        <f>VLOOKUP(A59,[1]Доп.опции!B23:S1040,11,0)</f>
        <v>26400</v>
      </c>
      <c r="H59" s="13">
        <f>VLOOKUP(A59,[1]Доп.опции!B23:T1040,13,0)</f>
        <v>35900</v>
      </c>
    </row>
    <row r="60" spans="1:8" ht="15" customHeight="1" x14ac:dyDescent="0.25">
      <c r="A60" s="44" t="s">
        <v>77</v>
      </c>
      <c r="B60" s="45"/>
      <c r="C60" s="46"/>
      <c r="D60" s="48">
        <f>VLOOKUP(A60,[1]Доп.опции!B24:R1041,9,0)</f>
        <v>2500</v>
      </c>
      <c r="E60" s="49"/>
      <c r="F60" s="49"/>
      <c r="G60" s="49"/>
      <c r="H60" s="50"/>
    </row>
    <row r="61" spans="1:8" ht="15" customHeight="1" x14ac:dyDescent="0.25">
      <c r="A61" s="44" t="s">
        <v>78</v>
      </c>
      <c r="B61" s="45"/>
      <c r="C61" s="46"/>
      <c r="D61" s="48">
        <f>VLOOKUP(A61,[1]Доп.опции!B25:R1042,9,0)</f>
        <v>4300</v>
      </c>
      <c r="E61" s="49"/>
      <c r="F61" s="49"/>
      <c r="G61" s="49"/>
      <c r="H61" s="50"/>
    </row>
    <row r="62" spans="1:8" ht="26.25" customHeight="1" x14ac:dyDescent="0.25">
      <c r="A62" s="44" t="s">
        <v>79</v>
      </c>
      <c r="B62" s="45"/>
      <c r="C62" s="46"/>
      <c r="D62" s="13">
        <f>VLOOKUP(A62,[1]Доп.опции!B26:P1043,5,0)</f>
        <v>3300</v>
      </c>
      <c r="E62" s="13">
        <f>VLOOKUP(A62,[1]Доп.опции!B26:Q1043,7,0)</f>
        <v>4000</v>
      </c>
      <c r="F62" s="47">
        <f>VLOOKUP(A62,[1]Доп.опции!B26:R1043,9,0)</f>
        <v>5000</v>
      </c>
      <c r="G62" s="13">
        <f>VLOOKUP(A62,[1]Доп.опции!B26:S1043,11,0)</f>
        <v>5700</v>
      </c>
      <c r="H62" s="13">
        <f>VLOOKUP(A62,[1]Доп.опции!B26:T1043,13,0)</f>
        <v>6700</v>
      </c>
    </row>
    <row r="63" spans="1:8" ht="26.25" customHeight="1" x14ac:dyDescent="0.25">
      <c r="A63" s="44" t="s">
        <v>80</v>
      </c>
      <c r="B63" s="45"/>
      <c r="C63" s="46"/>
      <c r="D63" s="13">
        <f>VLOOKUP(A63,[1]Доп.опции!B27:P1044,5,0)</f>
        <v>5100</v>
      </c>
      <c r="E63" s="13">
        <f>VLOOKUP(A63,[1]Доп.опции!B27:Q1044,7,0)</f>
        <v>6000</v>
      </c>
      <c r="F63" s="47">
        <f>VLOOKUP(A63,[1]Доп.опции!B27:R1044,9,0)</f>
        <v>7600</v>
      </c>
      <c r="G63" s="13">
        <f>VLOOKUP(A63,[1]Доп.опции!B27:S1044,11,0)</f>
        <v>8000</v>
      </c>
      <c r="H63" s="13">
        <f>VLOOKUP(A63,[1]Доп.опции!B27:T1044,13,0)</f>
        <v>10000</v>
      </c>
    </row>
    <row r="64" spans="1:8" ht="15" customHeight="1" x14ac:dyDescent="0.25">
      <c r="A64" s="44" t="s">
        <v>81</v>
      </c>
      <c r="B64" s="45"/>
      <c r="C64" s="46"/>
      <c r="D64" s="48">
        <f>VLOOKUP(A64,[1]Доп.опции!B28:R1045,9,0)</f>
        <v>6000</v>
      </c>
      <c r="E64" s="49"/>
      <c r="F64" s="49"/>
      <c r="G64" s="49"/>
      <c r="H64" s="50"/>
    </row>
    <row r="65" spans="1:8" ht="15" customHeight="1" x14ac:dyDescent="0.25">
      <c r="A65" s="44" t="s">
        <v>82</v>
      </c>
      <c r="B65" s="45"/>
      <c r="C65" s="46"/>
      <c r="D65" s="48">
        <f>VLOOKUP(A65,[1]Доп.опции!B29:R1046,9,0)</f>
        <v>7200</v>
      </c>
      <c r="E65" s="49"/>
      <c r="F65" s="49"/>
      <c r="G65" s="49"/>
      <c r="H65" s="50"/>
    </row>
    <row r="66" spans="1:8" ht="15" customHeight="1" x14ac:dyDescent="0.25">
      <c r="A66" s="44" t="s">
        <v>83</v>
      </c>
      <c r="B66" s="45"/>
      <c r="C66" s="46"/>
      <c r="D66" s="48">
        <f>VLOOKUP(A66,[1]Доп.опции!B30:R1047,9,0)</f>
        <v>10500</v>
      </c>
      <c r="E66" s="49"/>
      <c r="F66" s="49"/>
      <c r="G66" s="49"/>
      <c r="H66" s="50"/>
    </row>
    <row r="67" spans="1:8" ht="15" customHeight="1" x14ac:dyDescent="0.25">
      <c r="A67" s="44" t="s">
        <v>84</v>
      </c>
      <c r="B67" s="45"/>
      <c r="C67" s="46"/>
      <c r="D67" s="48">
        <f>VLOOKUP(A67,[1]Доп.опции!B31:R1048,9,0)</f>
        <v>7900</v>
      </c>
      <c r="E67" s="49"/>
      <c r="F67" s="49"/>
      <c r="G67" s="49"/>
      <c r="H67" s="50"/>
    </row>
    <row r="68" spans="1:8" ht="15" customHeight="1" x14ac:dyDescent="0.25">
      <c r="A68" s="44" t="s">
        <v>85</v>
      </c>
      <c r="B68" s="45"/>
      <c r="C68" s="46"/>
      <c r="D68" s="48">
        <f>VLOOKUP(A68,[1]Доп.опции!B32:R1049,9,0)</f>
        <v>4700</v>
      </c>
      <c r="E68" s="49"/>
      <c r="F68" s="49"/>
      <c r="G68" s="49"/>
      <c r="H68" s="50"/>
    </row>
    <row r="69" spans="1:8" ht="15" customHeight="1" x14ac:dyDescent="0.25">
      <c r="A69" s="44" t="s">
        <v>86</v>
      </c>
      <c r="B69" s="45"/>
      <c r="C69" s="46"/>
      <c r="D69" s="48">
        <f>VLOOKUP(A69,[1]Доп.опции!B33:R1050,9,0)</f>
        <v>6600</v>
      </c>
      <c r="E69" s="49"/>
      <c r="F69" s="49"/>
      <c r="G69" s="49"/>
      <c r="H69" s="50"/>
    </row>
    <row r="70" spans="1:8" ht="15" customHeight="1" x14ac:dyDescent="0.25">
      <c r="A70" s="44" t="s">
        <v>87</v>
      </c>
      <c r="B70" s="45"/>
      <c r="C70" s="46"/>
      <c r="D70" s="48">
        <f>VLOOKUP(A70,[1]Доп.опции!B33:R1051,9,0)</f>
        <v>13600</v>
      </c>
      <c r="E70" s="49"/>
      <c r="F70" s="49"/>
      <c r="G70" s="49"/>
      <c r="H70" s="50"/>
    </row>
    <row r="71" spans="1:8" ht="15" customHeight="1" x14ac:dyDescent="0.25">
      <c r="A71" s="44" t="s">
        <v>88</v>
      </c>
      <c r="B71" s="45"/>
      <c r="C71" s="46"/>
      <c r="D71" s="48">
        <f>VLOOKUP(A71,[1]Доп.опции!B34:R1052,9,0)</f>
        <v>18800</v>
      </c>
      <c r="E71" s="49"/>
      <c r="F71" s="49"/>
      <c r="G71" s="49"/>
      <c r="H71" s="50"/>
    </row>
    <row r="72" spans="1:8" ht="25.5" customHeight="1" x14ac:dyDescent="0.25">
      <c r="A72" s="44" t="s">
        <v>89</v>
      </c>
      <c r="B72" s="45"/>
      <c r="C72" s="46"/>
      <c r="D72" s="48">
        <f>VLOOKUP(A72,[1]Доп.опции!B35:R1053,9,0)</f>
        <v>23200</v>
      </c>
      <c r="E72" s="49"/>
      <c r="F72" s="49"/>
      <c r="G72" s="49"/>
      <c r="H72" s="50"/>
    </row>
    <row r="73" spans="1:8" ht="15" customHeight="1" x14ac:dyDescent="0.25">
      <c r="A73" s="44" t="s">
        <v>90</v>
      </c>
      <c r="B73" s="45"/>
      <c r="C73" s="46"/>
      <c r="D73" s="48">
        <f>VLOOKUP(A73,[1]Доп.опции!B36:R1054,9,0)</f>
        <v>5200</v>
      </c>
      <c r="E73" s="49"/>
      <c r="F73" s="49"/>
      <c r="G73" s="49"/>
      <c r="H73" s="50"/>
    </row>
    <row r="74" spans="1:8" ht="15" customHeight="1" x14ac:dyDescent="0.25">
      <c r="A74" s="44" t="s">
        <v>91</v>
      </c>
      <c r="B74" s="45"/>
      <c r="C74" s="46"/>
      <c r="D74" s="48">
        <f>VLOOKUP(A74,[1]Доп.опции!B37:R1055,9,0)</f>
        <v>2200</v>
      </c>
      <c r="E74" s="49"/>
      <c r="F74" s="49"/>
      <c r="G74" s="49"/>
      <c r="H74" s="50"/>
    </row>
    <row r="75" spans="1:8" ht="15" customHeight="1" x14ac:dyDescent="0.25">
      <c r="A75" s="44" t="s">
        <v>92</v>
      </c>
      <c r="B75" s="45"/>
      <c r="C75" s="46"/>
      <c r="D75" s="48">
        <f>VLOOKUP(A75,[1]Доп.опции!B38:R1056,9,0)</f>
        <v>7000</v>
      </c>
      <c r="E75" s="49"/>
      <c r="F75" s="49"/>
      <c r="G75" s="49"/>
      <c r="H75" s="50"/>
    </row>
    <row r="76" spans="1:8" ht="15" customHeight="1" x14ac:dyDescent="0.25">
      <c r="A76" s="44" t="s">
        <v>93</v>
      </c>
      <c r="B76" s="45"/>
      <c r="C76" s="46"/>
      <c r="D76" s="48">
        <f>VLOOKUP(A76,[1]Доп.опции!B39:R1057,9,0)</f>
        <v>15600</v>
      </c>
      <c r="E76" s="49"/>
      <c r="F76" s="49"/>
      <c r="G76" s="49"/>
      <c r="H76" s="50"/>
    </row>
    <row r="77" spans="1:8" ht="15" customHeight="1" x14ac:dyDescent="0.25">
      <c r="A77" s="44" t="s">
        <v>94</v>
      </c>
      <c r="B77" s="45"/>
      <c r="C77" s="46"/>
      <c r="D77" s="48">
        <f>VLOOKUP(A77,[1]Доп.опции!B40:R1058,9,0)</f>
        <v>1500</v>
      </c>
      <c r="E77" s="49"/>
      <c r="F77" s="49"/>
      <c r="G77" s="49"/>
      <c r="H77" s="50"/>
    </row>
    <row r="78" spans="1:8" ht="24" customHeight="1" x14ac:dyDescent="0.25">
      <c r="A78" s="51" t="s">
        <v>95</v>
      </c>
      <c r="B78" s="51"/>
      <c r="C78" s="51"/>
      <c r="D78" s="52">
        <f>VLOOKUP(A78,[1]Доп.опции!B41:R1059,9,0)</f>
        <v>1600</v>
      </c>
      <c r="E78" s="52"/>
      <c r="F78" s="52"/>
      <c r="G78" s="52"/>
      <c r="H78" s="52"/>
    </row>
    <row r="79" spans="1:8" x14ac:dyDescent="0.25">
      <c r="A79" s="53" t="s">
        <v>96</v>
      </c>
      <c r="B79" s="53"/>
      <c r="C79" s="53"/>
      <c r="D79" s="53"/>
      <c r="E79" s="53"/>
      <c r="F79" s="53"/>
      <c r="G79" s="53"/>
      <c r="H79" s="53"/>
    </row>
  </sheetData>
  <mergeCells count="102">
    <mergeCell ref="A77:C77"/>
    <mergeCell ref="D77:H77"/>
    <mergeCell ref="A78:C78"/>
    <mergeCell ref="D78:H78"/>
    <mergeCell ref="A79:H79"/>
    <mergeCell ref="A74:C74"/>
    <mergeCell ref="D74:H74"/>
    <mergeCell ref="A75:C75"/>
    <mergeCell ref="D75:H75"/>
    <mergeCell ref="A76:C76"/>
    <mergeCell ref="D76:H76"/>
    <mergeCell ref="A71:C71"/>
    <mergeCell ref="D71:H71"/>
    <mergeCell ref="A72:C72"/>
    <mergeCell ref="D72:H72"/>
    <mergeCell ref="A73:C73"/>
    <mergeCell ref="D73:H73"/>
    <mergeCell ref="A68:C68"/>
    <mergeCell ref="D68:H68"/>
    <mergeCell ref="A69:C69"/>
    <mergeCell ref="D69:H69"/>
    <mergeCell ref="A70:C70"/>
    <mergeCell ref="D70:H70"/>
    <mergeCell ref="A65:C65"/>
    <mergeCell ref="D65:H65"/>
    <mergeCell ref="A66:C66"/>
    <mergeCell ref="D66:H66"/>
    <mergeCell ref="A67:C67"/>
    <mergeCell ref="D67:H67"/>
    <mergeCell ref="A61:C61"/>
    <mergeCell ref="D61:H61"/>
    <mergeCell ref="A62:C62"/>
    <mergeCell ref="A63:C63"/>
    <mergeCell ref="A64:C64"/>
    <mergeCell ref="D64:H64"/>
    <mergeCell ref="A56:C56"/>
    <mergeCell ref="A57:C57"/>
    <mergeCell ref="A58:C58"/>
    <mergeCell ref="A59:C59"/>
    <mergeCell ref="A60:C60"/>
    <mergeCell ref="D60:H60"/>
    <mergeCell ref="A50:C50"/>
    <mergeCell ref="A51:C51"/>
    <mergeCell ref="A52:C52"/>
    <mergeCell ref="A53:C53"/>
    <mergeCell ref="A54:C54"/>
    <mergeCell ref="A55:C55"/>
    <mergeCell ref="A45:C45"/>
    <mergeCell ref="D45:H45"/>
    <mergeCell ref="A46:C46"/>
    <mergeCell ref="A47:C47"/>
    <mergeCell ref="A48:C48"/>
    <mergeCell ref="A49:C49"/>
    <mergeCell ref="A27:H27"/>
    <mergeCell ref="A40:H40"/>
    <mergeCell ref="A41:C41"/>
    <mergeCell ref="A42:C42"/>
    <mergeCell ref="A43:C43"/>
    <mergeCell ref="A44:C44"/>
    <mergeCell ref="B22:C22"/>
    <mergeCell ref="D22:E22"/>
    <mergeCell ref="F22:G22"/>
    <mergeCell ref="B23:G23"/>
    <mergeCell ref="A24:H24"/>
    <mergeCell ref="A25:D25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1:G11"/>
    <mergeCell ref="B12:C12"/>
    <mergeCell ref="D12:E12"/>
    <mergeCell ref="F12:G12"/>
    <mergeCell ref="B13:C13"/>
    <mergeCell ref="D13:E13"/>
    <mergeCell ref="F13:G13"/>
    <mergeCell ref="C1:F1"/>
    <mergeCell ref="C2:F2"/>
    <mergeCell ref="A3:H3"/>
    <mergeCell ref="B5:D5"/>
    <mergeCell ref="E5:F5"/>
    <mergeCell ref="A10:H10"/>
  </mergeCells>
  <hyperlinks>
    <hyperlink ref="A3" r:id="rId1" display="http://www.moduldom-ural.ru/"/>
  </hyperlinks>
  <printOptions horizontalCentered="1"/>
  <pageMargins left="0" right="0" top="7.874015748031496E-2" bottom="7.874015748031496E-2" header="0" footer="0"/>
  <pageSetup paperSize="9" scale="98" fitToHeight="0" orientation="portrait" r:id="rId2"/>
  <rowBreaks count="1" manualBreakCount="1">
    <brk id="25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[1]Доп.опции!#REF!</xm:f>
          </x14:formula1>
          <xm:sqref>A42:A78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Прайс посты охраны</vt:lpstr>
      <vt:lpstr>Прайс бани</vt:lpstr>
      <vt:lpstr>Прайс дачный</vt:lpstr>
      <vt:lpstr>Прайс бытовки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2023-03-13T12:06:30Z</dcterms:created>
  <dcterms:modified xsi:type="dcterms:W3CDTF">2023-03-13T12:07:37Z</dcterms:modified>
</cp:coreProperties>
</file>